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ate1904="1" showInkAnnotation="0" autoCompressPictures="0"/>
  <bookViews>
    <workbookView xWindow="-15" yWindow="-15" windowWidth="15600" windowHeight="9240" tabRatio="500"/>
  </bookViews>
  <sheets>
    <sheet name="Tableau de bord" sheetId="6" r:id="rId1"/>
    <sheet name="DOMAINE 1" sheetId="1" r:id="rId2"/>
    <sheet name="DOMAINE 2" sheetId="2" r:id="rId3"/>
    <sheet name="DOMAINE 3" sheetId="3" r:id="rId4"/>
    <sheet name="DOMAINE 4" sheetId="4" r:id="rId5"/>
    <sheet name="DOMAINE 5" sheetId="5" r:id="rId6"/>
  </sheets>
  <calcPr calcId="145621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H7" i="6" l="1"/>
  <c r="H6" i="6"/>
  <c r="D4" i="3" l="1"/>
  <c r="F30" i="1" l="1"/>
  <c r="F45" i="1"/>
  <c r="C16" i="6" s="1"/>
  <c r="D45" i="1"/>
  <c r="B3" i="1"/>
  <c r="B3" i="2" s="1"/>
  <c r="B4" i="1"/>
  <c r="B5" i="1"/>
  <c r="B2" i="1"/>
  <c r="B2" i="4" s="1"/>
  <c r="D4" i="1"/>
  <c r="C13" i="6" s="1"/>
  <c r="F11" i="2"/>
  <c r="F12" i="2"/>
  <c r="F14" i="2"/>
  <c r="F15" i="2"/>
  <c r="F16" i="2"/>
  <c r="F17" i="2"/>
  <c r="F18" i="2"/>
  <c r="F19" i="2"/>
  <c r="F21" i="2"/>
  <c r="F22" i="2"/>
  <c r="F23" i="2"/>
  <c r="F24" i="2"/>
  <c r="F25" i="2"/>
  <c r="F27" i="2"/>
  <c r="F29" i="2"/>
  <c r="F30" i="2"/>
  <c r="F39" i="2"/>
  <c r="E16" i="6" s="1"/>
  <c r="B4" i="2"/>
  <c r="B5" i="2"/>
  <c r="B2" i="2"/>
  <c r="D39" i="2"/>
  <c r="D4" i="2"/>
  <c r="E13" i="6" s="1"/>
  <c r="F37" i="3"/>
  <c r="G16" i="6" s="1"/>
  <c r="D37" i="3"/>
  <c r="B5" i="3"/>
  <c r="G13" i="6"/>
  <c r="B4" i="3"/>
  <c r="B2" i="3"/>
  <c r="F8" i="4"/>
  <c r="F9" i="4"/>
  <c r="F10" i="4"/>
  <c r="F11" i="4"/>
  <c r="F14" i="4"/>
  <c r="F16" i="4"/>
  <c r="F17" i="4"/>
  <c r="F18" i="4"/>
  <c r="F20" i="4"/>
  <c r="F21" i="4"/>
  <c r="F22" i="4"/>
  <c r="F24" i="4"/>
  <c r="F25" i="4"/>
  <c r="F26" i="4"/>
  <c r="F28" i="4"/>
  <c r="F37" i="4"/>
  <c r="D37" i="4"/>
  <c r="B5" i="4"/>
  <c r="D4" i="4"/>
  <c r="B4" i="4"/>
  <c r="F9" i="5"/>
  <c r="F11" i="5"/>
  <c r="F13" i="5"/>
  <c r="F16" i="5"/>
  <c r="F17" i="5"/>
  <c r="F18" i="5"/>
  <c r="F22" i="5"/>
  <c r="F24" i="5"/>
  <c r="F25" i="5"/>
  <c r="F26" i="5"/>
  <c r="F27" i="5"/>
  <c r="F28" i="5"/>
  <c r="F37" i="5"/>
  <c r="K16" i="6" s="1"/>
  <c r="D37" i="5"/>
  <c r="B5" i="5"/>
  <c r="D4" i="5"/>
  <c r="K13" i="6" s="1"/>
  <c r="B4" i="5"/>
  <c r="B2" i="5"/>
  <c r="J16" i="6"/>
  <c r="I16" i="6"/>
  <c r="H16" i="6"/>
  <c r="F16" i="6"/>
  <c r="D16" i="6"/>
  <c r="B16" i="6"/>
  <c r="I13" i="6"/>
  <c r="B3" i="3" l="1"/>
  <c r="B3" i="4"/>
  <c r="B3" i="5"/>
</calcChain>
</file>

<file path=xl/sharedStrings.xml><?xml version="1.0" encoding="utf-8"?>
<sst xmlns="http://schemas.openxmlformats.org/spreadsheetml/2006/main" count="380" uniqueCount="176">
  <si>
    <t>D5.2 Participer à l'activité en ligne d'un groupe</t>
    <phoneticPr fontId="4" type="noConversion"/>
  </si>
  <si>
    <t>L'activité de groupe</t>
    <phoneticPr fontId="4" type="noConversion"/>
  </si>
  <si>
    <t>Les plateformes de travail</t>
    <phoneticPr fontId="4" type="noConversion"/>
  </si>
  <si>
    <t>Les outils de communication du groupe</t>
    <phoneticPr fontId="4" type="noConversion"/>
  </si>
  <si>
    <t>Les outils de collaboration du groupe</t>
    <phoneticPr fontId="4" type="noConversion"/>
  </si>
  <si>
    <t>Les activités collaboratives sur le Web</t>
    <phoneticPr fontId="4" type="noConversion"/>
  </si>
  <si>
    <t>Les réseaux sociaux</t>
    <phoneticPr fontId="4" type="noConversion"/>
  </si>
  <si>
    <t>La collaboration informelle</t>
    <phoneticPr fontId="4" type="noConversion"/>
  </si>
  <si>
    <t>Le choix d'un outil collaboratif</t>
    <phoneticPr fontId="4" type="noConversion"/>
  </si>
  <si>
    <t>D5.3 Elaborer une production dans un contexte collaboratif</t>
    <phoneticPr fontId="4" type="noConversion"/>
  </si>
  <si>
    <t>La production collaborative</t>
    <phoneticPr fontId="4" type="noConversion"/>
  </si>
  <si>
    <t>L'édition en ligne</t>
    <phoneticPr fontId="4" type="noConversion"/>
  </si>
  <si>
    <t>L'édition hors ligne</t>
    <phoneticPr fontId="4" type="noConversion"/>
  </si>
  <si>
    <t>La gestion des versions</t>
    <phoneticPr fontId="4" type="noConversion"/>
  </si>
  <si>
    <t>Les conflits d'accès</t>
    <phoneticPr fontId="4" type="noConversion"/>
  </si>
  <si>
    <t>VALIDATION DES DOMAINES DU C2I</t>
    <phoneticPr fontId="4" type="noConversion"/>
  </si>
  <si>
    <t>POURCENTAGE DE COMPETENCES D2 VALIDEES</t>
    <phoneticPr fontId="4" type="noConversion"/>
  </si>
  <si>
    <t>POURCENTAGE DE COMPETENCES D5 VALIDEES</t>
    <phoneticPr fontId="4" type="noConversion"/>
  </si>
  <si>
    <t>TABLEAU DE BORD</t>
    <phoneticPr fontId="4" type="noConversion"/>
  </si>
  <si>
    <t>A valider</t>
    <phoneticPr fontId="4" type="noConversion"/>
  </si>
  <si>
    <t>Déjà Validé</t>
    <phoneticPr fontId="4" type="noConversion"/>
  </si>
  <si>
    <t>D1</t>
    <phoneticPr fontId="4" type="noConversion"/>
  </si>
  <si>
    <t>D2</t>
    <phoneticPr fontId="4" type="noConversion"/>
  </si>
  <si>
    <t>D3</t>
    <phoneticPr fontId="4" type="noConversion"/>
  </si>
  <si>
    <t>D4</t>
    <phoneticPr fontId="4" type="noConversion"/>
  </si>
  <si>
    <t>D5</t>
    <phoneticPr fontId="4" type="noConversion"/>
  </si>
  <si>
    <t>D2.2 Veiller à la protection de la vie privée et des données à caractère personnel</t>
  </si>
  <si>
    <t>Les critères d'évaluation</t>
    <phoneticPr fontId="4" type="noConversion"/>
  </si>
  <si>
    <t>l'évaluation de la fiabilité</t>
    <phoneticPr fontId="4" type="noConversion"/>
  </si>
  <si>
    <t>Les règles de publication</t>
    <phoneticPr fontId="4" type="noConversion"/>
  </si>
  <si>
    <t>D4.3 Référencer une ressource numérique en ligne</t>
    <phoneticPr fontId="4" type="noConversion"/>
  </si>
  <si>
    <t>La disponibilité d'une ressource</t>
    <phoneticPr fontId="4" type="noConversion"/>
  </si>
  <si>
    <t>La récupération</t>
    <phoneticPr fontId="4" type="noConversion"/>
  </si>
  <si>
    <t>La référence à une ressource en ligne</t>
    <phoneticPr fontId="4" type="noConversion"/>
  </si>
  <si>
    <t>D4.4 Ouvrir une veille informationnelle</t>
    <phoneticPr fontId="4" type="noConversion"/>
  </si>
  <si>
    <t>La veille informationnelle</t>
    <phoneticPr fontId="4" type="noConversion"/>
  </si>
  <si>
    <t>L'agrégateur de flux</t>
    <phoneticPr fontId="4" type="noConversion"/>
  </si>
  <si>
    <t>La lettre d'information</t>
    <phoneticPr fontId="4" type="noConversion"/>
  </si>
  <si>
    <t>Le microblogage</t>
    <phoneticPr fontId="4" type="noConversion"/>
  </si>
  <si>
    <t>Le nomadisme</t>
    <phoneticPr fontId="4" type="noConversion"/>
  </si>
  <si>
    <t>VALIDATION DU DOMAINE D5</t>
    <phoneticPr fontId="4" type="noConversion"/>
  </si>
  <si>
    <t>POURCENTAGE DE COMPETENCES D5 VALIDEES</t>
    <phoneticPr fontId="4" type="noConversion"/>
  </si>
  <si>
    <t>Travailler en réseau, communiquer et collaborer</t>
    <phoneticPr fontId="4" type="noConversion"/>
  </si>
  <si>
    <t>D5.1 Communiquer avec un ou plusieurs interlocuteurs</t>
    <phoneticPr fontId="4" type="noConversion"/>
  </si>
  <si>
    <t>La communication numérique</t>
    <phoneticPr fontId="4" type="noConversion"/>
  </si>
  <si>
    <t>Les outils de communication</t>
    <phoneticPr fontId="4" type="noConversion"/>
  </si>
  <si>
    <t>Les contacts</t>
    <phoneticPr fontId="4" type="noConversion"/>
  </si>
  <si>
    <t>L'automatisation des tâches répétitives</t>
    <phoneticPr fontId="4" type="noConversion"/>
  </si>
  <si>
    <t>La configuration de la messagerie</t>
    <phoneticPr fontId="4" type="noConversion"/>
  </si>
  <si>
    <t>Les dysfonctionnements</t>
    <phoneticPr fontId="4" type="noConversion"/>
  </si>
  <si>
    <t>La feuille de calcul</t>
    <phoneticPr fontId="4" type="noConversion"/>
  </si>
  <si>
    <t>La cellule</t>
    <phoneticPr fontId="4" type="noConversion"/>
  </si>
  <si>
    <t>Les formules</t>
    <phoneticPr fontId="4" type="noConversion"/>
  </si>
  <si>
    <t>Les recopies incrémentées</t>
    <phoneticPr fontId="4" type="noConversion"/>
  </si>
  <si>
    <t>Les tables de données</t>
    <phoneticPr fontId="4" type="noConversion"/>
  </si>
  <si>
    <t>Les graphiques</t>
    <phoneticPr fontId="4" type="noConversion"/>
  </si>
  <si>
    <t>D3.2 Veiller à la protection de la vie privée et des données à caractère personnel</t>
    <phoneticPr fontId="4" type="noConversion"/>
  </si>
  <si>
    <t>D3.5 Préparer ou adapter un document pour le diffuser</t>
    <phoneticPr fontId="4" type="noConversion"/>
  </si>
  <si>
    <t>La diffusion</t>
    <phoneticPr fontId="4" type="noConversion"/>
  </si>
  <si>
    <t>Les supports de diffusion</t>
    <phoneticPr fontId="4" type="noConversion"/>
  </si>
  <si>
    <t>L'ergonomie</t>
    <phoneticPr fontId="4" type="noConversion"/>
  </si>
  <si>
    <t>Les informations utiles</t>
    <phoneticPr fontId="4" type="noConversion"/>
  </si>
  <si>
    <t>L'impression</t>
    <phoneticPr fontId="4" type="noConversion"/>
  </si>
  <si>
    <t>VALIDATION DU DOMAINE D4</t>
    <phoneticPr fontId="4" type="noConversion"/>
  </si>
  <si>
    <t>POURCENTAGE DE COMPETENCES D4 VALIDEES</t>
    <phoneticPr fontId="4" type="noConversion"/>
  </si>
  <si>
    <t>Organiser la recherche d'informations à l'ère du numérique</t>
    <phoneticPr fontId="4" type="noConversion"/>
  </si>
  <si>
    <t>D4.1 Rechercher de l'information avec une démarche adaptée</t>
    <phoneticPr fontId="4" type="noConversion"/>
  </si>
  <si>
    <t>La recherche d'information</t>
    <phoneticPr fontId="4" type="noConversion"/>
  </si>
  <si>
    <t>Les sources d'information</t>
    <phoneticPr fontId="4" type="noConversion"/>
  </si>
  <si>
    <t>Les catalogues de bibliothèque</t>
    <phoneticPr fontId="4" type="noConversion"/>
  </si>
  <si>
    <t>Les portails documentaires</t>
    <phoneticPr fontId="4" type="noConversion"/>
  </si>
  <si>
    <t>Les annuaires de recherche</t>
    <phoneticPr fontId="4" type="noConversion"/>
  </si>
  <si>
    <t>Les moteurs de recherche</t>
    <phoneticPr fontId="4" type="noConversion"/>
  </si>
  <si>
    <t>Les requêtes</t>
    <phoneticPr fontId="4" type="noConversion"/>
  </si>
  <si>
    <t>D4.2 Evaluer les résultats d'une recherche</t>
    <phoneticPr fontId="4" type="noConversion"/>
  </si>
  <si>
    <t>D2.4 Adopter les règles en vigueur et se conformer au bon usage du numérique</t>
    <phoneticPr fontId="4" type="noConversion"/>
  </si>
  <si>
    <t>Le bon usage du numérique</t>
    <phoneticPr fontId="4" type="noConversion"/>
  </si>
  <si>
    <t>Les chartes</t>
    <phoneticPr fontId="4" type="noConversion"/>
  </si>
  <si>
    <t>La Nétiquette</t>
  </si>
  <si>
    <t>L'accessibilité</t>
    <phoneticPr fontId="4" type="noConversion"/>
  </si>
  <si>
    <t>POURCENTAGE DE COMPETENCES D2 VALIDEES</t>
    <phoneticPr fontId="4" type="noConversion"/>
  </si>
  <si>
    <t>VALIDATION DU DOMAINE D3</t>
    <phoneticPr fontId="4" type="noConversion"/>
  </si>
  <si>
    <t>POURCENTAGE DE COMPETENCES D3 VALIDEES</t>
    <phoneticPr fontId="4" type="noConversion"/>
  </si>
  <si>
    <t>Produire, traiter, exploiter et diffuser des documents numériques</t>
    <phoneticPr fontId="4" type="noConversion"/>
  </si>
  <si>
    <t>D3.1 Structurer et mettre en forme un document</t>
    <phoneticPr fontId="4" type="noConversion"/>
  </si>
  <si>
    <t>Le document numérique</t>
    <phoneticPr fontId="4" type="noConversion"/>
  </si>
  <si>
    <t>La structure hiérarchique</t>
    <phoneticPr fontId="4" type="noConversion"/>
  </si>
  <si>
    <t>La structure hypertexte</t>
    <phoneticPr fontId="4" type="noConversion"/>
  </si>
  <si>
    <t>Les éléments constitutifs</t>
    <phoneticPr fontId="4" type="noConversion"/>
  </si>
  <si>
    <t>L'automatisation de la mise en forme</t>
    <phoneticPr fontId="4" type="noConversion"/>
  </si>
  <si>
    <t>Les champs</t>
    <phoneticPr fontId="4" type="noConversion"/>
  </si>
  <si>
    <t>Les éléments associés</t>
    <phoneticPr fontId="4" type="noConversion"/>
  </si>
  <si>
    <t>Les tables</t>
    <phoneticPr fontId="4" type="noConversion"/>
  </si>
  <si>
    <t>D3.3 Réaliser un document composite</t>
    <phoneticPr fontId="4" type="noConversion"/>
  </si>
  <si>
    <t>Le document composite</t>
    <phoneticPr fontId="4" type="noConversion"/>
  </si>
  <si>
    <t>Les images</t>
    <phoneticPr fontId="4" type="noConversion"/>
  </si>
  <si>
    <t>Les objets OLE</t>
    <phoneticPr fontId="4" type="noConversion"/>
  </si>
  <si>
    <t>Les schémas</t>
    <phoneticPr fontId="4" type="noConversion"/>
  </si>
  <si>
    <t>L'ancrage</t>
    <phoneticPr fontId="4" type="noConversion"/>
  </si>
  <si>
    <t>D3.4 Exploiter des données dans des feuilles de calcul</t>
    <phoneticPr fontId="4" type="noConversion"/>
  </si>
  <si>
    <t>Etre responsable à l'ère du numérique</t>
    <phoneticPr fontId="4" type="noConversion"/>
  </si>
  <si>
    <t>L'identité numérique</t>
    <phoneticPr fontId="4" type="noConversion"/>
  </si>
  <si>
    <t>L'authentification</t>
    <phoneticPr fontId="4" type="noConversion"/>
  </si>
  <si>
    <t>Le paramétrage du profil</t>
    <phoneticPr fontId="4" type="noConversion"/>
  </si>
  <si>
    <t>Les traces numériques</t>
    <phoneticPr fontId="4" type="noConversion"/>
  </si>
  <si>
    <t>La e-réputation</t>
    <phoneticPr fontId="4" type="noConversion"/>
  </si>
  <si>
    <t xml:space="preserve"> Les atteintes à la vie privée</t>
  </si>
  <si>
    <t>Le traitement automatique de l'information</t>
    <phoneticPr fontId="4" type="noConversion"/>
  </si>
  <si>
    <t>La CNIL</t>
    <phoneticPr fontId="4" type="noConversion"/>
  </si>
  <si>
    <t>La collecte d'informations</t>
    <phoneticPr fontId="4" type="noConversion"/>
  </si>
  <si>
    <t>La publication sur le Web</t>
    <phoneticPr fontId="4" type="noConversion"/>
  </si>
  <si>
    <t>La correspondance privée</t>
    <phoneticPr fontId="4" type="noConversion"/>
  </si>
  <si>
    <t>D2.3 Etre responsable face aux réglementations concernant l'utilisation de ressources numériques</t>
    <phoneticPr fontId="4" type="noConversion"/>
  </si>
  <si>
    <t>La protection des œuvres</t>
    <phoneticPr fontId="4" type="noConversion"/>
  </si>
  <si>
    <t>Les licences des ressources</t>
    <phoneticPr fontId="4" type="noConversion"/>
  </si>
  <si>
    <t>Le téléchargement de musique et de films</t>
    <phoneticPr fontId="4" type="noConversion"/>
  </si>
  <si>
    <t>L'exploitation des ressources du Web</t>
    <phoneticPr fontId="4" type="noConversion"/>
  </si>
  <si>
    <t>Les licences des logiciels</t>
    <phoneticPr fontId="4" type="noConversion"/>
  </si>
  <si>
    <t>D1.2 Sécuriser son espace de travail local et distant</t>
    <phoneticPr fontId="4" type="noConversion"/>
  </si>
  <si>
    <t>Les risques</t>
    <phoneticPr fontId="4" type="noConversion"/>
  </si>
  <si>
    <t>La protection des données</t>
    <phoneticPr fontId="4" type="noConversion"/>
  </si>
  <si>
    <t>La maîtrise des traces</t>
    <phoneticPr fontId="4" type="noConversion"/>
  </si>
  <si>
    <t>Les logiciels malveillants</t>
    <phoneticPr fontId="4" type="noConversion"/>
  </si>
  <si>
    <t>La démarche de protection</t>
    <phoneticPr fontId="4" type="noConversion"/>
  </si>
  <si>
    <t>La réparation</t>
    <phoneticPr fontId="4" type="noConversion"/>
  </si>
  <si>
    <t>D1.3 Tenir compte des enjeux de l'interopérabilité</t>
    <phoneticPr fontId="4" type="noConversion"/>
  </si>
  <si>
    <t>Le format des fichiers</t>
    <phoneticPr fontId="4" type="noConversion"/>
  </si>
  <si>
    <t>L'interopérabilité</t>
    <phoneticPr fontId="4" type="noConversion"/>
  </si>
  <si>
    <t>Les formats de documents</t>
    <phoneticPr fontId="4" type="noConversion"/>
  </si>
  <si>
    <t>Les formats d'images</t>
    <phoneticPr fontId="4" type="noConversion"/>
  </si>
  <si>
    <t>Les autres formats</t>
    <phoneticPr fontId="4" type="noConversion"/>
  </si>
  <si>
    <t>D1.4 Pérenniser ses données</t>
    <phoneticPr fontId="4" type="noConversion"/>
  </si>
  <si>
    <t>L'enregistrement et la sauvegarde</t>
    <phoneticPr fontId="4" type="noConversion"/>
  </si>
  <si>
    <t>La gestion des versions</t>
    <phoneticPr fontId="4" type="noConversion"/>
  </si>
  <si>
    <t>L'archivage</t>
    <phoneticPr fontId="4" type="noConversion"/>
  </si>
  <si>
    <t>Les unités de mesure</t>
    <phoneticPr fontId="4" type="noConversion"/>
  </si>
  <si>
    <t>Les supports de stockage</t>
    <phoneticPr fontId="4" type="noConversion"/>
  </si>
  <si>
    <t>Commentaires</t>
    <phoneticPr fontId="4" type="noConversion"/>
  </si>
  <si>
    <t>Validé</t>
    <phoneticPr fontId="4" type="noConversion"/>
  </si>
  <si>
    <t>Compétences à valider</t>
    <phoneticPr fontId="4" type="noConversion"/>
  </si>
  <si>
    <t>Travailler dans un environnement numérique évolutif</t>
    <phoneticPr fontId="4" type="noConversion"/>
  </si>
  <si>
    <t>POURCENTAGE DE COMPETENCES D1 VALIDEES</t>
    <phoneticPr fontId="4" type="noConversion"/>
  </si>
  <si>
    <t>VALIDATION DU DOMAINE D2</t>
    <phoneticPr fontId="4" type="noConversion"/>
  </si>
  <si>
    <t>VALIDATION DU DOMAINE D1</t>
    <phoneticPr fontId="4" type="noConversion"/>
  </si>
  <si>
    <t>L'environnement de travail</t>
    <phoneticPr fontId="4" type="noConversion"/>
  </si>
  <si>
    <t>Le poste de travail</t>
    <phoneticPr fontId="4" type="noConversion"/>
  </si>
  <si>
    <t>La configuration du poste de travail</t>
    <phoneticPr fontId="4" type="noConversion"/>
  </si>
  <si>
    <t>Le réseau</t>
    <phoneticPr fontId="4" type="noConversion"/>
  </si>
  <si>
    <t>La connexion au réseau</t>
    <phoneticPr fontId="4" type="noConversion"/>
  </si>
  <si>
    <t>L'installation des applications</t>
    <phoneticPr fontId="4" type="noConversion"/>
  </si>
  <si>
    <t>Le choix des applications</t>
    <phoneticPr fontId="4" type="noConversion"/>
  </si>
  <si>
    <t>Les environnements numériques</t>
    <phoneticPr fontId="4" type="noConversion"/>
  </si>
  <si>
    <t>Les espaces de stockages</t>
    <phoneticPr fontId="4" type="noConversion"/>
  </si>
  <si>
    <t>L'organisation des fichiers</t>
    <phoneticPr fontId="4" type="noConversion"/>
  </si>
  <si>
    <t>D1.1 Organiser un espace de travail complexe</t>
    <phoneticPr fontId="4" type="noConversion"/>
  </si>
  <si>
    <t>Prénom :</t>
    <phoneticPr fontId="4" type="noConversion"/>
  </si>
  <si>
    <t>Année scolaire :</t>
    <phoneticPr fontId="4" type="noConversion"/>
  </si>
  <si>
    <t>x</t>
    <phoneticPr fontId="4" type="noConversion"/>
  </si>
  <si>
    <t>x</t>
    <phoneticPr fontId="4" type="noConversion"/>
  </si>
  <si>
    <t>NOM :</t>
    <phoneticPr fontId="4" type="noConversion"/>
  </si>
  <si>
    <t>Classe :</t>
    <phoneticPr fontId="4" type="noConversion"/>
  </si>
  <si>
    <t>DOMAINE</t>
    <phoneticPr fontId="4" type="noConversion"/>
  </si>
  <si>
    <t xml:space="preserve"> SOUS DOMAINE</t>
    <phoneticPr fontId="4" type="noConversion"/>
  </si>
  <si>
    <t>COMPETENCES</t>
    <phoneticPr fontId="4" type="noConversion"/>
  </si>
  <si>
    <t>A Valider</t>
    <phoneticPr fontId="4" type="noConversion"/>
  </si>
  <si>
    <t>x</t>
  </si>
  <si>
    <t>D2.1 Maîtriser son identité numériqueprivée, institutionnelle et professionnelle</t>
  </si>
  <si>
    <t xml:space="preserve">cgo </t>
  </si>
  <si>
    <t>NOMBRE DE DOMAINES VALIDES APRES TD 1</t>
  </si>
  <si>
    <t>SUR 19 DOMAINES</t>
  </si>
  <si>
    <t>SOIT NOTE</t>
  </si>
  <si>
    <t>NOMBRE DE DOMAINES VALIDES APRES TD 2</t>
  </si>
  <si>
    <t>SUR 9 DOMAINES</t>
  </si>
  <si>
    <t>NOMBRE DE DOMAINES VALIDES APRES TD 3</t>
  </si>
  <si>
    <t>NOMBRE DE DOMAINES VALIDES APRES TD 4</t>
  </si>
  <si>
    <t>SUR 17 DOMAINES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</si>
</sst>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2"/>
      <name val="Times New Roman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8"/>
      <name val="Times New Roman"/>
      <family val="1"/>
    </font>
    <font>
      <sz val="20"/>
      <name val="Times New Roman"/>
      <family val="1"/>
    </font>
    <font>
      <b/>
      <sz val="18"/>
      <color indexed="12"/>
      <name val="Times New Roman"/>
      <family val="1"/>
    </font>
    <font>
      <i/>
      <sz val="12"/>
      <color indexed="8"/>
      <name val="Times New Roman"/>
      <family val="1"/>
    </font>
    <font>
      <b/>
      <sz val="14"/>
      <name val="Times New Roman"/>
      <family val="1"/>
    </font>
    <font>
      <sz val="21"/>
      <name val="Times New Roman"/>
      <family val="1"/>
    </font>
    <font>
      <b/>
      <sz val="16"/>
      <color indexed="10"/>
      <name val="Times New Roman"/>
      <family val="1"/>
    </font>
    <font>
      <b/>
      <u/>
      <sz val="12"/>
      <name val="Times New Roman"/>
      <family val="1"/>
    </font>
    <font>
      <b/>
      <sz val="16"/>
      <name val="Times New Roman"/>
      <family val="1"/>
    </font>
    <font>
      <b/>
      <sz val="22"/>
      <name val="Times New Roman"/>
      <family val="1"/>
    </font>
    <font>
      <i/>
      <sz val="19"/>
      <name val="Times New Roman"/>
      <family val="1"/>
    </font>
    <font>
      <sz val="12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0" borderId="4" xfId="0" applyBorder="1"/>
    <xf numFmtId="0" fontId="7" fillId="0" borderId="0" xfId="0" applyFont="1"/>
    <xf numFmtId="0" fontId="8" fillId="0" borderId="4" xfId="0" applyFont="1" applyBorder="1" applyAlignment="1">
      <alignment horizontal="center"/>
    </xf>
    <xf numFmtId="0" fontId="9" fillId="0" borderId="0" xfId="0" applyFont="1" applyAlignment="1">
      <alignment horizontal="center" vertical="center" textRotation="90"/>
    </xf>
    <xf numFmtId="0" fontId="0" fillId="6" borderId="0" xfId="0" applyFill="1"/>
    <xf numFmtId="0" fontId="3" fillId="0" borderId="4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6" borderId="0" xfId="0" applyFill="1" applyAlignment="1">
      <alignment horizontal="center"/>
    </xf>
    <xf numFmtId="0" fontId="0" fillId="0" borderId="0" xfId="0" applyAlignment="1">
      <alignment horizontal="right" vertical="center"/>
    </xf>
    <xf numFmtId="0" fontId="11" fillId="0" borderId="1" xfId="0" applyFont="1" applyBorder="1" applyAlignment="1">
      <alignment horizontal="center" vertical="center" wrapText="1"/>
    </xf>
    <xf numFmtId="10" fontId="10" fillId="5" borderId="2" xfId="0" applyNumberFormat="1" applyFont="1" applyFill="1" applyBorder="1"/>
    <xf numFmtId="0" fontId="0" fillId="0" borderId="6" xfId="0" applyBorder="1"/>
    <xf numFmtId="0" fontId="0" fillId="6" borderId="4" xfId="0" applyFill="1" applyBorder="1"/>
    <xf numFmtId="0" fontId="0" fillId="7" borderId="4" xfId="0" applyFill="1" applyBorder="1"/>
    <xf numFmtId="0" fontId="0" fillId="6" borderId="4" xfId="0" applyFill="1" applyBorder="1" applyAlignment="1">
      <alignment horizontal="center" vertical="center" wrapText="1"/>
    </xf>
    <xf numFmtId="0" fontId="0" fillId="6" borderId="9" xfId="0" applyFill="1" applyBorder="1"/>
    <xf numFmtId="0" fontId="0" fillId="6" borderId="10" xfId="0" applyFill="1" applyBorder="1"/>
    <xf numFmtId="0" fontId="0" fillId="0" borderId="8" xfId="0" applyBorder="1"/>
    <xf numFmtId="0" fontId="0" fillId="6" borderId="6" xfId="0" applyFill="1" applyBorder="1"/>
    <xf numFmtId="0" fontId="1" fillId="0" borderId="0" xfId="0" applyFont="1" applyFill="1"/>
    <xf numFmtId="0" fontId="0" fillId="0" borderId="0" xfId="0" applyFill="1"/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" fillId="0" borderId="0" xfId="0" applyFont="1"/>
    <xf numFmtId="0" fontId="2" fillId="0" borderId="0" xfId="0" applyFont="1" applyFill="1"/>
    <xf numFmtId="0" fontId="7" fillId="0" borderId="0" xfId="0" applyFont="1" applyFill="1"/>
    <xf numFmtId="0" fontId="1" fillId="0" borderId="0" xfId="0" applyFont="1" applyFill="1" applyAlignment="1">
      <alignment horizontal="right"/>
    </xf>
    <xf numFmtId="0" fontId="0" fillId="0" borderId="0" xfId="0" applyFill="1" applyAlignment="1">
      <alignment horizontal="right"/>
    </xf>
    <xf numFmtId="0" fontId="11" fillId="0" borderId="1" xfId="0" applyFont="1" applyFill="1" applyBorder="1" applyAlignment="1">
      <alignment horizontal="center" vertical="center" wrapText="1"/>
    </xf>
    <xf numFmtId="10" fontId="10" fillId="0" borderId="2" xfId="0" applyNumberFormat="1" applyFont="1" applyFill="1" applyBorder="1"/>
    <xf numFmtId="10" fontId="10" fillId="0" borderId="2" xfId="0" applyNumberFormat="1" applyFont="1" applyBorder="1"/>
    <xf numFmtId="0" fontId="13" fillId="0" borderId="0" xfId="0" applyFont="1" applyFill="1"/>
    <xf numFmtId="0" fontId="14" fillId="0" borderId="0" xfId="0" applyFont="1" applyFill="1"/>
    <xf numFmtId="0" fontId="8" fillId="0" borderId="4" xfId="0" applyFont="1" applyFill="1" applyBorder="1" applyAlignment="1">
      <alignment horizontal="center"/>
    </xf>
    <xf numFmtId="0" fontId="0" fillId="0" borderId="4" xfId="0" applyFill="1" applyBorder="1"/>
    <xf numFmtId="0" fontId="3" fillId="0" borderId="4" xfId="0" applyFont="1" applyFill="1" applyBorder="1" applyAlignment="1">
      <alignment horizontal="center"/>
    </xf>
    <xf numFmtId="0" fontId="0" fillId="0" borderId="6" xfId="0" applyFill="1" applyBorder="1"/>
    <xf numFmtId="0" fontId="0" fillId="0" borderId="4" xfId="0" applyFill="1" applyBorder="1" applyAlignment="1">
      <alignment horizontal="center"/>
    </xf>
    <xf numFmtId="0" fontId="0" fillId="0" borderId="5" xfId="0" applyFill="1" applyBorder="1"/>
    <xf numFmtId="0" fontId="0" fillId="0" borderId="0" xfId="0" applyFill="1" applyAlignment="1">
      <alignment horizontal="center"/>
    </xf>
    <xf numFmtId="0" fontId="0" fillId="0" borderId="8" xfId="0" applyFill="1" applyBorder="1"/>
    <xf numFmtId="0" fontId="0" fillId="0" borderId="4" xfId="0" applyFill="1" applyBorder="1" applyAlignment="1">
      <alignment horizontal="center" vertical="center" wrapText="1"/>
    </xf>
    <xf numFmtId="0" fontId="0" fillId="0" borderId="9" xfId="0" applyFill="1" applyBorder="1"/>
    <xf numFmtId="0" fontId="0" fillId="0" borderId="10" xfId="0" applyFill="1" applyBorder="1"/>
    <xf numFmtId="0" fontId="9" fillId="0" borderId="0" xfId="0" applyFont="1" applyFill="1" applyAlignment="1">
      <alignment horizontal="center" vertical="center" textRotation="90"/>
    </xf>
    <xf numFmtId="0" fontId="0" fillId="0" borderId="0" xfId="0" applyFill="1" applyAlignment="1">
      <alignment horizontal="right" vertical="center"/>
    </xf>
    <xf numFmtId="0" fontId="0" fillId="3" borderId="4" xfId="0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5" fillId="0" borderId="4" xfId="0" applyFont="1" applyBorder="1" applyAlignment="1">
      <alignment horizontal="center"/>
    </xf>
    <xf numFmtId="0" fontId="0" fillId="6" borderId="10" xfId="0" applyFill="1" applyBorder="1" applyAlignment="1">
      <alignment horizontal="center"/>
    </xf>
    <xf numFmtId="0" fontId="0" fillId="0" borderId="11" xfId="0" applyFill="1" applyBorder="1"/>
    <xf numFmtId="0" fontId="6" fillId="0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  <xf numFmtId="0" fontId="11" fillId="0" borderId="3" xfId="0" applyFont="1" applyFill="1" applyBorder="1" applyAlignment="1">
      <alignment horizontal="center" vertical="center" wrapText="1"/>
    </xf>
    <xf numFmtId="0" fontId="0" fillId="0" borderId="3" xfId="0" applyBorder="1" applyAlignment="1"/>
    <xf numFmtId="0" fontId="11" fillId="0" borderId="3" xfId="0" applyFont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textRotation="90" shrinkToFit="1"/>
    </xf>
    <xf numFmtId="0" fontId="5" fillId="0" borderId="7" xfId="0" applyFont="1" applyFill="1" applyBorder="1" applyAlignment="1">
      <alignment horizontal="center" vertical="center" textRotation="90" shrinkToFit="1"/>
    </xf>
    <xf numFmtId="0" fontId="5" fillId="0" borderId="8" xfId="0" applyFont="1" applyFill="1" applyBorder="1" applyAlignment="1">
      <alignment horizontal="center" vertical="center" textRotation="90" shrinkToFit="1"/>
    </xf>
    <xf numFmtId="0" fontId="0" fillId="0" borderId="4" xfId="0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textRotation="90" shrinkToFit="1"/>
    </xf>
    <xf numFmtId="0" fontId="0" fillId="0" borderId="7" xfId="0" applyBorder="1" applyAlignment="1">
      <alignment horizontal="center" vertical="center" textRotation="90" shrinkToFit="1"/>
    </xf>
    <xf numFmtId="0" fontId="0" fillId="0" borderId="8" xfId="0" applyBorder="1" applyAlignment="1">
      <alignment horizontal="center" vertical="center" textRotation="90" shrinkToFit="1"/>
    </xf>
  </cellXfs>
  <cellStyles count="1">
    <cellStyle name="Normal" xfId="0" builtinId="0"/>
  </cellStyles>
  <dxfs count="20">
    <dxf>
      <fill>
        <patternFill>
          <bgColor indexed="5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9"/>
        </patternFill>
      </fill>
    </dxf>
    <dxf>
      <fill>
        <patternFill>
          <bgColor indexed="5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9"/>
        </patternFill>
      </fill>
    </dxf>
    <dxf>
      <fill>
        <patternFill>
          <bgColor indexed="5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9"/>
        </patternFill>
      </fill>
    </dxf>
    <dxf>
      <fill>
        <patternFill>
          <bgColor indexed="5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9"/>
        </patternFill>
      </fill>
    </dxf>
    <dxf>
      <fill>
        <patternFill>
          <bgColor indexed="5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9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fr-FR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FR"/>
              <a:t>EVOLUTION DES VALIDATIONS POUR LE C2I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2">
                    <a:tint val="50000"/>
                    <a:satMod val="300000"/>
                  </a:schemeClr>
                </a:gs>
                <a:gs pos="35000">
                  <a:schemeClr val="accent2">
                    <a:tint val="37000"/>
                    <a:satMod val="300000"/>
                  </a:schemeClr>
                </a:gs>
                <a:gs pos="100000">
                  <a:schemeClr val="accent2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2">
                  <a:shade val="95000"/>
                  <a:satMod val="105000"/>
                </a:schemeClr>
              </a:solidFill>
              <a:prstDash val="solid"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'Tableau de bord'!$B$14:$K$15</c:f>
              <c:multiLvlStrCache>
                <c:ptCount val="10"/>
                <c:lvl>
                  <c:pt idx="0">
                    <c:v>A valider</c:v>
                  </c:pt>
                  <c:pt idx="1">
                    <c:v>Déjà Validé</c:v>
                  </c:pt>
                  <c:pt idx="2">
                    <c:v>A valider</c:v>
                  </c:pt>
                  <c:pt idx="3">
                    <c:v>Déjà Validé</c:v>
                  </c:pt>
                  <c:pt idx="4">
                    <c:v>A valider</c:v>
                  </c:pt>
                  <c:pt idx="5">
                    <c:v>Déjà Validé</c:v>
                  </c:pt>
                  <c:pt idx="6">
                    <c:v>A valider</c:v>
                  </c:pt>
                  <c:pt idx="7">
                    <c:v>Déjà Validé</c:v>
                  </c:pt>
                  <c:pt idx="8">
                    <c:v>A valider</c:v>
                  </c:pt>
                  <c:pt idx="9">
                    <c:v>Déjà Validé</c:v>
                  </c:pt>
                </c:lvl>
                <c:lvl>
                  <c:pt idx="0">
                    <c:v>D1</c:v>
                  </c:pt>
                  <c:pt idx="2">
                    <c:v>D2</c:v>
                  </c:pt>
                  <c:pt idx="4">
                    <c:v>D3</c:v>
                  </c:pt>
                  <c:pt idx="6">
                    <c:v>D4</c:v>
                  </c:pt>
                  <c:pt idx="8">
                    <c:v>D5</c:v>
                  </c:pt>
                </c:lvl>
              </c:multiLvlStrCache>
            </c:multiLvlStrRef>
          </c:cat>
          <c:val>
            <c:numRef>
              <c:f>'Tableau de bord'!$B$16:$K$16</c:f>
              <c:numCache>
                <c:formatCode>General</c:formatCode>
                <c:ptCount val="10"/>
                <c:pt idx="0">
                  <c:v>26</c:v>
                </c:pt>
                <c:pt idx="1">
                  <c:v>12</c:v>
                </c:pt>
                <c:pt idx="2">
                  <c:v>20</c:v>
                </c:pt>
                <c:pt idx="3">
                  <c:v>3</c:v>
                </c:pt>
                <c:pt idx="4">
                  <c:v>24</c:v>
                </c:pt>
                <c:pt idx="5">
                  <c:v>20</c:v>
                </c:pt>
                <c:pt idx="6">
                  <c:v>18</c:v>
                </c:pt>
                <c:pt idx="7">
                  <c:v>0</c:v>
                </c:pt>
                <c:pt idx="8">
                  <c:v>19</c:v>
                </c:pt>
                <c:pt idx="9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9029632"/>
        <c:axId val="109129728"/>
      </c:barChart>
      <c:catAx>
        <c:axId val="109029632"/>
        <c:scaling>
          <c:orientation val="minMax"/>
        </c:scaling>
        <c:delete val="0"/>
        <c:axPos val="b"/>
        <c:majorTickMark val="out"/>
        <c:minorTickMark val="none"/>
        <c:tickLblPos val="nextTo"/>
        <c:crossAx val="109129728"/>
        <c:crosses val="autoZero"/>
        <c:auto val="1"/>
        <c:lblAlgn val="ctr"/>
        <c:lblOffset val="100"/>
        <c:noMultiLvlLbl val="0"/>
      </c:catAx>
      <c:valAx>
        <c:axId val="10912972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0902963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1155700</xdr:colOff>
      <xdr:row>17</xdr:row>
      <xdr:rowOff>25400</xdr:rowOff>
    </xdr:from>
    <xdr:to>
      <xdr:col>10</xdr:col>
      <xdr:colOff>304800</xdr:colOff>
      <xdr:row>40</xdr:row>
      <xdr:rowOff>127000</xdr:rowOff>
    </xdr:to>
    <xdr:graphicFrame macro="">
      <xdr:nvGraphicFramePr>
        <xdr:cNvPr id="4" name="Graphique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6"/>
  <sheetViews>
    <sheetView showGridLines="0" tabSelected="1" zoomScale="70" zoomScaleNormal="70" workbookViewId="0">
      <selection activeCell="G9" sqref="G9"/>
    </sheetView>
  </sheetViews>
  <sheetFormatPr baseColWidth="10" defaultColWidth="10.875" defaultRowHeight="15.75" x14ac:dyDescent="0.25"/>
  <cols>
    <col min="1" max="1" width="15.375" style="21" customWidth="1"/>
    <col min="2" max="2" width="20.625" style="21" customWidth="1"/>
    <col min="3" max="3" width="25.375" style="21" customWidth="1"/>
    <col min="4" max="4" width="23.625" style="21" customWidth="1"/>
    <col min="5" max="5" width="17.5" style="21" customWidth="1"/>
    <col min="6" max="6" width="21.375" style="21" customWidth="1"/>
    <col min="7" max="7" width="13.125" style="21" customWidth="1"/>
    <col min="8" max="8" width="20.875" style="21" customWidth="1"/>
    <col min="9" max="9" width="10.875" style="21"/>
    <col min="10" max="10" width="19.875" style="21" customWidth="1"/>
    <col min="11" max="16384" width="10.875" style="21"/>
  </cols>
  <sheetData>
    <row r="1" spans="1:12" ht="22.5" x14ac:dyDescent="0.25">
      <c r="A1" s="53" t="s">
        <v>15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</row>
    <row r="2" spans="1:12" x14ac:dyDescent="0.25">
      <c r="A2" s="26" t="s">
        <v>156</v>
      </c>
      <c r="B2" s="25"/>
    </row>
    <row r="3" spans="1:12" ht="27" x14ac:dyDescent="0.35">
      <c r="A3" s="27" t="s">
        <v>159</v>
      </c>
      <c r="B3" s="32" t="s">
        <v>167</v>
      </c>
      <c r="D3" s="54" t="s">
        <v>18</v>
      </c>
      <c r="E3" s="54"/>
      <c r="F3" s="54"/>
      <c r="G3" s="54"/>
      <c r="H3" s="54"/>
      <c r="I3" s="54"/>
      <c r="J3" s="54"/>
      <c r="K3" s="54"/>
    </row>
    <row r="4" spans="1:12" x14ac:dyDescent="0.25">
      <c r="A4" s="28" t="s">
        <v>155</v>
      </c>
      <c r="D4" s="54"/>
      <c r="E4" s="54"/>
      <c r="F4" s="54"/>
      <c r="G4" s="54"/>
      <c r="H4" s="54"/>
      <c r="I4" s="54"/>
      <c r="J4" s="54"/>
      <c r="K4" s="54"/>
    </row>
    <row r="5" spans="1:12" ht="24.75" thickBot="1" x14ac:dyDescent="0.4">
      <c r="A5" s="27" t="s">
        <v>160</v>
      </c>
      <c r="B5" s="33"/>
    </row>
    <row r="6" spans="1:12" ht="24.75" thickBot="1" x14ac:dyDescent="0.4">
      <c r="A6" s="27"/>
      <c r="B6" s="33"/>
      <c r="C6" s="21" t="s">
        <v>168</v>
      </c>
      <c r="E6" s="52"/>
      <c r="F6" s="21" t="s">
        <v>169</v>
      </c>
      <c r="G6" s="21" t="s">
        <v>170</v>
      </c>
      <c r="H6" s="52" t="str">
        <f>IF(E6="","",ROUND(E6/19*20,2))</f>
        <v/>
      </c>
    </row>
    <row r="7" spans="1:12" ht="24.75" thickBot="1" x14ac:dyDescent="0.4">
      <c r="A7" s="27"/>
      <c r="B7" s="33"/>
      <c r="C7" s="21" t="s">
        <v>171</v>
      </c>
      <c r="E7" s="52"/>
      <c r="F7" s="21" t="s">
        <v>172</v>
      </c>
      <c r="G7" s="21" t="s">
        <v>170</v>
      </c>
      <c r="H7" s="52" t="str">
        <f>IF(E7="","",ROUND(E7/9*20,2))</f>
        <v/>
      </c>
    </row>
    <row r="8" spans="1:12" ht="24.75" thickBot="1" x14ac:dyDescent="0.4">
      <c r="A8" s="27"/>
      <c r="B8" s="33"/>
      <c r="C8" s="21" t="s">
        <v>173</v>
      </c>
      <c r="E8" s="52"/>
      <c r="F8" s="21" t="s">
        <v>175</v>
      </c>
      <c r="G8" s="21" t="s">
        <v>170</v>
      </c>
      <c r="H8" s="52"/>
    </row>
    <row r="9" spans="1:12" ht="24.75" thickBot="1" x14ac:dyDescent="0.4">
      <c r="A9" s="27"/>
      <c r="B9" s="33"/>
      <c r="C9" s="21" t="s">
        <v>174</v>
      </c>
      <c r="E9" s="52"/>
      <c r="F9" s="21" t="s">
        <v>172</v>
      </c>
      <c r="G9" s="21" t="s">
        <v>170</v>
      </c>
      <c r="H9" s="52"/>
    </row>
    <row r="12" spans="1:12" ht="16.5" thickBot="1" x14ac:dyDescent="0.3">
      <c r="D12"/>
      <c r="E12"/>
      <c r="F12"/>
      <c r="G12"/>
      <c r="H12"/>
      <c r="I12"/>
      <c r="J12"/>
      <c r="K12"/>
    </row>
    <row r="13" spans="1:12" ht="48" thickBot="1" x14ac:dyDescent="0.35">
      <c r="B13" s="29" t="s">
        <v>141</v>
      </c>
      <c r="C13" s="30">
        <f>'DOMAINE 1'!D4</f>
        <v>0.46153846153846156</v>
      </c>
      <c r="D13" s="10" t="s">
        <v>16</v>
      </c>
      <c r="E13" s="31">
        <f>'DOMAINE 2'!D4</f>
        <v>0.15</v>
      </c>
      <c r="F13" s="10" t="s">
        <v>82</v>
      </c>
      <c r="G13" s="31">
        <f>'DOMAINE 3'!D4</f>
        <v>0.83333333333333337</v>
      </c>
      <c r="H13" s="10" t="s">
        <v>64</v>
      </c>
      <c r="I13" s="31">
        <f>'DOMAINE 4'!D4</f>
        <v>0</v>
      </c>
      <c r="J13" s="10" t="s">
        <v>17</v>
      </c>
      <c r="K13" s="31">
        <f>'DOMAINE 5'!D4</f>
        <v>0.10526315789473684</v>
      </c>
    </row>
    <row r="14" spans="1:12" x14ac:dyDescent="0.25">
      <c r="B14" s="55" t="s">
        <v>21</v>
      </c>
      <c r="C14" s="56"/>
      <c r="D14" s="57" t="s">
        <v>22</v>
      </c>
      <c r="E14" s="56"/>
      <c r="F14" s="57" t="s">
        <v>23</v>
      </c>
      <c r="G14" s="56"/>
      <c r="H14" s="57" t="s">
        <v>24</v>
      </c>
      <c r="I14" s="56"/>
      <c r="J14" s="57" t="s">
        <v>25</v>
      </c>
      <c r="K14" s="56"/>
    </row>
    <row r="15" spans="1:12" x14ac:dyDescent="0.25">
      <c r="B15" s="47" t="s">
        <v>19</v>
      </c>
      <c r="C15" s="48" t="s">
        <v>20</v>
      </c>
      <c r="D15" s="47" t="s">
        <v>19</v>
      </c>
      <c r="E15" s="48" t="s">
        <v>20</v>
      </c>
      <c r="F15" s="47" t="s">
        <v>19</v>
      </c>
      <c r="G15" s="48" t="s">
        <v>20</v>
      </c>
      <c r="H15" s="47" t="s">
        <v>19</v>
      </c>
      <c r="I15" s="48" t="s">
        <v>20</v>
      </c>
      <c r="J15" s="47" t="s">
        <v>19</v>
      </c>
      <c r="K15" s="48" t="s">
        <v>20</v>
      </c>
    </row>
    <row r="16" spans="1:12" s="20" customFormat="1" x14ac:dyDescent="0.25">
      <c r="B16" s="49">
        <f>'DOMAINE 1'!D45</f>
        <v>26</v>
      </c>
      <c r="C16" s="49">
        <f>'DOMAINE 1'!F45</f>
        <v>12</v>
      </c>
      <c r="D16" s="49">
        <f>'DOMAINE 2'!D39</f>
        <v>20</v>
      </c>
      <c r="E16" s="49">
        <f>'DOMAINE 2'!F39</f>
        <v>3</v>
      </c>
      <c r="F16" s="49">
        <f>'DOMAINE 3'!D37</f>
        <v>24</v>
      </c>
      <c r="G16" s="49">
        <f>'DOMAINE 3'!F37</f>
        <v>20</v>
      </c>
      <c r="H16" s="49">
        <f>'DOMAINE 4'!D37</f>
        <v>18</v>
      </c>
      <c r="I16" s="49">
        <f>'DOMAINE 4'!F37</f>
        <v>0</v>
      </c>
      <c r="J16" s="49">
        <f>'DOMAINE 5'!D37</f>
        <v>19</v>
      </c>
      <c r="K16" s="49">
        <f>'DOMAINE 5'!F37</f>
        <v>2</v>
      </c>
    </row>
  </sheetData>
  <mergeCells count="7">
    <mergeCell ref="A1:L1"/>
    <mergeCell ref="D3:K4"/>
    <mergeCell ref="B14:C14"/>
    <mergeCell ref="D14:E14"/>
    <mergeCell ref="F14:G14"/>
    <mergeCell ref="H14:I14"/>
    <mergeCell ref="J14:K14"/>
  </mergeCells>
  <phoneticPr fontId="4" type="noConversion"/>
  <pageMargins left="0.75" right="0.75" top="1" bottom="1" header="0.5" footer="0.5"/>
  <pageSetup paperSize="9" scale="58" orientation="landscape" horizontalDpi="4294967292" verticalDpi="4294967292" r:id="rId1"/>
  <drawing r:id="rId2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H45"/>
  <sheetViews>
    <sheetView showGridLines="0" zoomScale="60" zoomScaleNormal="60" zoomScalePageLayoutView="150" workbookViewId="0">
      <pane xSplit="1" ySplit="7" topLeftCell="B8" activePane="bottomRight" state="frozen"/>
      <selection activeCell="F39" sqref="F39"/>
      <selection pane="topRight" activeCell="F39" sqref="F39"/>
      <selection pane="bottomLeft" activeCell="F39" sqref="F39"/>
      <selection pane="bottomRight" activeCell="F33" sqref="F33"/>
    </sheetView>
  </sheetViews>
  <sheetFormatPr baseColWidth="10" defaultColWidth="10.875" defaultRowHeight="15.75" x14ac:dyDescent="0.25"/>
  <cols>
    <col min="1" max="1" width="24.5" style="21" customWidth="1"/>
    <col min="2" max="2" width="25.375" style="21" customWidth="1"/>
    <col min="3" max="3" width="47.875" style="21" customWidth="1"/>
    <col min="4" max="4" width="11" style="21" customWidth="1"/>
    <col min="5" max="5" width="3.125" style="21" customWidth="1"/>
    <col min="6" max="6" width="10.875" style="21"/>
    <col min="7" max="7" width="3" style="21" customWidth="1"/>
    <col min="8" max="8" width="26.875" style="21" customWidth="1"/>
    <col min="9" max="16384" width="10.875" style="21"/>
  </cols>
  <sheetData>
    <row r="1" spans="1:8" ht="22.5" x14ac:dyDescent="0.25">
      <c r="A1" s="53" t="s">
        <v>143</v>
      </c>
      <c r="B1" s="53"/>
      <c r="C1" s="53"/>
      <c r="D1" s="53"/>
      <c r="E1" s="53"/>
      <c r="F1" s="53"/>
    </row>
    <row r="2" spans="1:8" x14ac:dyDescent="0.25">
      <c r="A2" s="26" t="s">
        <v>156</v>
      </c>
      <c r="B2" s="25" t="str">
        <f>IF(ISBLANK('Tableau de bord'!B2),"",'Tableau de bord'!B2)</f>
        <v/>
      </c>
    </row>
    <row r="3" spans="1:8" ht="16.5" thickBot="1" x14ac:dyDescent="0.3">
      <c r="A3" s="27" t="s">
        <v>159</v>
      </c>
      <c r="B3" s="25" t="str">
        <f>IF(ISBLANK('Tableau de bord'!B3),"",'Tableau de bord'!B3)</f>
        <v xml:space="preserve">cgo </v>
      </c>
    </row>
    <row r="4" spans="1:8" ht="32.25" thickBot="1" x14ac:dyDescent="0.35">
      <c r="A4" s="28" t="s">
        <v>155</v>
      </c>
      <c r="B4" s="25" t="str">
        <f>IF(ISBLANK('Tableau de bord'!B4),"",'Tableau de bord'!B4)</f>
        <v/>
      </c>
      <c r="C4" s="29" t="s">
        <v>141</v>
      </c>
      <c r="D4" s="30">
        <f>COUNTIF(F8:F36,"x")/D45</f>
        <v>0.46153846153846156</v>
      </c>
    </row>
    <row r="5" spans="1:8" x14ac:dyDescent="0.25">
      <c r="A5" s="27" t="s">
        <v>160</v>
      </c>
      <c r="B5" s="25" t="str">
        <f>IF(ISBLANK('Tableau de bord'!B5),"",'Tableau de bord'!B5)</f>
        <v/>
      </c>
    </row>
    <row r="7" spans="1:8" ht="18.75" x14ac:dyDescent="0.3">
      <c r="A7" s="34" t="s">
        <v>161</v>
      </c>
      <c r="B7" s="34" t="s">
        <v>162</v>
      </c>
      <c r="C7" s="34" t="s">
        <v>163</v>
      </c>
      <c r="D7" s="34" t="s">
        <v>164</v>
      </c>
      <c r="E7" s="34"/>
      <c r="F7" s="34" t="s">
        <v>138</v>
      </c>
      <c r="G7" s="35"/>
      <c r="H7" s="36" t="s">
        <v>137</v>
      </c>
    </row>
    <row r="8" spans="1:8" x14ac:dyDescent="0.25">
      <c r="A8" s="58" t="s">
        <v>140</v>
      </c>
      <c r="B8" s="61" t="s">
        <v>154</v>
      </c>
      <c r="C8" s="37" t="s">
        <v>144</v>
      </c>
      <c r="D8" s="38" t="s">
        <v>158</v>
      </c>
      <c r="E8" s="35"/>
      <c r="F8" s="38" t="s">
        <v>165</v>
      </c>
      <c r="G8" s="35"/>
      <c r="H8" s="35"/>
    </row>
    <row r="9" spans="1:8" x14ac:dyDescent="0.25">
      <c r="A9" s="59"/>
      <c r="B9" s="61"/>
      <c r="C9" s="37" t="s">
        <v>145</v>
      </c>
      <c r="D9" s="38" t="s">
        <v>158</v>
      </c>
      <c r="E9" s="35"/>
      <c r="F9" s="38" t="s">
        <v>165</v>
      </c>
      <c r="G9" s="35"/>
      <c r="H9" s="35"/>
    </row>
    <row r="10" spans="1:8" x14ac:dyDescent="0.25">
      <c r="A10" s="59"/>
      <c r="B10" s="61"/>
      <c r="C10" s="37" t="s">
        <v>146</v>
      </c>
      <c r="D10" s="38" t="s">
        <v>158</v>
      </c>
      <c r="E10" s="35"/>
      <c r="F10" s="38" t="s">
        <v>165</v>
      </c>
      <c r="G10" s="35"/>
      <c r="H10" s="35"/>
    </row>
    <row r="11" spans="1:8" x14ac:dyDescent="0.25">
      <c r="A11" s="59"/>
      <c r="B11" s="61"/>
      <c r="C11" s="37" t="s">
        <v>147</v>
      </c>
      <c r="D11" s="38" t="s">
        <v>158</v>
      </c>
      <c r="E11" s="35"/>
      <c r="F11" s="38" t="s">
        <v>165</v>
      </c>
      <c r="G11" s="35"/>
      <c r="H11" s="35"/>
    </row>
    <row r="12" spans="1:8" x14ac:dyDescent="0.25">
      <c r="A12" s="59"/>
      <c r="B12" s="61"/>
      <c r="C12" s="37" t="s">
        <v>148</v>
      </c>
      <c r="D12" s="38" t="s">
        <v>158</v>
      </c>
      <c r="E12" s="35"/>
      <c r="F12" s="38" t="s">
        <v>165</v>
      </c>
      <c r="G12" s="35"/>
      <c r="H12" s="35"/>
    </row>
    <row r="13" spans="1:8" x14ac:dyDescent="0.25">
      <c r="A13" s="59"/>
      <c r="B13" s="61"/>
      <c r="C13" s="37" t="s">
        <v>149</v>
      </c>
      <c r="D13" s="38" t="s">
        <v>158</v>
      </c>
      <c r="E13" s="35"/>
      <c r="F13" s="38" t="s">
        <v>165</v>
      </c>
      <c r="G13" s="35"/>
      <c r="H13" s="35"/>
    </row>
    <row r="14" spans="1:8" x14ac:dyDescent="0.25">
      <c r="A14" s="59"/>
      <c r="B14" s="61"/>
      <c r="C14" s="37" t="s">
        <v>150</v>
      </c>
      <c r="D14" s="38" t="s">
        <v>158</v>
      </c>
      <c r="E14" s="35"/>
      <c r="F14" s="38" t="s">
        <v>165</v>
      </c>
      <c r="G14" s="35"/>
      <c r="H14" s="35"/>
    </row>
    <row r="15" spans="1:8" x14ac:dyDescent="0.25">
      <c r="A15" s="59"/>
      <c r="B15" s="61"/>
      <c r="C15" s="37" t="s">
        <v>151</v>
      </c>
      <c r="D15" s="38" t="s">
        <v>158</v>
      </c>
      <c r="E15" s="35"/>
      <c r="F15" s="38" t="s">
        <v>165</v>
      </c>
      <c r="G15" s="35"/>
      <c r="H15" s="35"/>
    </row>
    <row r="16" spans="1:8" x14ac:dyDescent="0.25">
      <c r="A16" s="59"/>
      <c r="B16" s="61"/>
      <c r="C16" s="37" t="s">
        <v>152</v>
      </c>
      <c r="D16" s="38" t="s">
        <v>158</v>
      </c>
      <c r="E16" s="35"/>
      <c r="F16" s="38" t="s">
        <v>165</v>
      </c>
      <c r="G16" s="35"/>
      <c r="H16" s="35"/>
    </row>
    <row r="17" spans="1:8" x14ac:dyDescent="0.25">
      <c r="A17" s="59"/>
      <c r="B17" s="61"/>
      <c r="C17" s="37" t="s">
        <v>153</v>
      </c>
      <c r="D17" s="38" t="s">
        <v>158</v>
      </c>
      <c r="E17" s="35"/>
      <c r="F17" s="38"/>
      <c r="G17" s="35"/>
      <c r="H17" s="39"/>
    </row>
    <row r="18" spans="1:8" x14ac:dyDescent="0.25">
      <c r="A18" s="59"/>
      <c r="B18" s="35"/>
      <c r="D18" s="40"/>
      <c r="F18" s="40"/>
      <c r="H18" s="37"/>
    </row>
    <row r="19" spans="1:8" x14ac:dyDescent="0.25">
      <c r="A19" s="59"/>
      <c r="B19" s="61" t="s">
        <v>118</v>
      </c>
      <c r="C19" s="37" t="s">
        <v>119</v>
      </c>
      <c r="D19" s="38" t="s">
        <v>158</v>
      </c>
      <c r="E19" s="35"/>
      <c r="F19" s="38"/>
      <c r="G19" s="35"/>
      <c r="H19" s="41"/>
    </row>
    <row r="20" spans="1:8" x14ac:dyDescent="0.25">
      <c r="A20" s="59"/>
      <c r="B20" s="61"/>
      <c r="C20" s="37" t="s">
        <v>120</v>
      </c>
      <c r="D20" s="38" t="s">
        <v>158</v>
      </c>
      <c r="E20" s="35"/>
      <c r="F20" s="38"/>
      <c r="G20" s="35"/>
      <c r="H20" s="35"/>
    </row>
    <row r="21" spans="1:8" x14ac:dyDescent="0.25">
      <c r="A21" s="59"/>
      <c r="B21" s="61"/>
      <c r="C21" s="37" t="s">
        <v>121</v>
      </c>
      <c r="D21" s="38" t="s">
        <v>158</v>
      </c>
      <c r="E21" s="35"/>
      <c r="F21" s="38"/>
      <c r="G21" s="35"/>
      <c r="H21" s="35"/>
    </row>
    <row r="22" spans="1:8" x14ac:dyDescent="0.25">
      <c r="A22" s="59"/>
      <c r="B22" s="61"/>
      <c r="C22" s="37" t="s">
        <v>122</v>
      </c>
      <c r="D22" s="38" t="s">
        <v>158</v>
      </c>
      <c r="E22" s="35"/>
      <c r="F22" s="38"/>
      <c r="G22" s="35"/>
      <c r="H22" s="35"/>
    </row>
    <row r="23" spans="1:8" x14ac:dyDescent="0.25">
      <c r="A23" s="59"/>
      <c r="B23" s="61"/>
      <c r="C23" s="37" t="s">
        <v>123</v>
      </c>
      <c r="D23" s="38" t="s">
        <v>158</v>
      </c>
      <c r="E23" s="35"/>
      <c r="F23" s="38"/>
      <c r="G23" s="35"/>
      <c r="H23" s="35"/>
    </row>
    <row r="24" spans="1:8" x14ac:dyDescent="0.25">
      <c r="A24" s="59"/>
      <c r="B24" s="61"/>
      <c r="C24" s="37" t="s">
        <v>124</v>
      </c>
      <c r="D24" s="38" t="s">
        <v>158</v>
      </c>
      <c r="E24" s="35"/>
      <c r="F24" s="38"/>
      <c r="G24" s="35"/>
      <c r="H24" s="35"/>
    </row>
    <row r="25" spans="1:8" x14ac:dyDescent="0.25">
      <c r="A25" s="59"/>
      <c r="B25" s="35"/>
      <c r="D25" s="40"/>
      <c r="F25" s="40"/>
      <c r="H25" s="37"/>
    </row>
    <row r="26" spans="1:8" x14ac:dyDescent="0.25">
      <c r="A26" s="59"/>
      <c r="B26" s="61" t="s">
        <v>125</v>
      </c>
      <c r="C26" s="37" t="s">
        <v>126</v>
      </c>
      <c r="D26" s="38" t="s">
        <v>158</v>
      </c>
      <c r="E26" s="35"/>
      <c r="F26" s="38"/>
      <c r="G26" s="35"/>
      <c r="H26" s="35"/>
    </row>
    <row r="27" spans="1:8" x14ac:dyDescent="0.25">
      <c r="A27" s="59"/>
      <c r="B27" s="61"/>
      <c r="C27" s="37" t="s">
        <v>127</v>
      </c>
      <c r="D27" s="38" t="s">
        <v>157</v>
      </c>
      <c r="E27" s="35"/>
      <c r="F27" s="38"/>
      <c r="G27" s="35"/>
      <c r="H27" s="35"/>
    </row>
    <row r="28" spans="1:8" x14ac:dyDescent="0.25">
      <c r="A28" s="59"/>
      <c r="B28" s="61"/>
      <c r="C28" s="37" t="s">
        <v>128</v>
      </c>
      <c r="D28" s="38" t="s">
        <v>157</v>
      </c>
      <c r="E28" s="35"/>
      <c r="F28" s="38"/>
      <c r="G28" s="35"/>
      <c r="H28" s="35"/>
    </row>
    <row r="29" spans="1:8" x14ac:dyDescent="0.25">
      <c r="A29" s="59"/>
      <c r="B29" s="61"/>
      <c r="C29" s="37" t="s">
        <v>129</v>
      </c>
      <c r="D29" s="38" t="s">
        <v>157</v>
      </c>
      <c r="E29" s="35"/>
      <c r="F29" s="38"/>
      <c r="G29" s="35"/>
      <c r="H29" s="35"/>
    </row>
    <row r="30" spans="1:8" x14ac:dyDescent="0.25">
      <c r="A30" s="59"/>
      <c r="B30" s="61"/>
      <c r="C30" s="37" t="s">
        <v>130</v>
      </c>
      <c r="D30" s="38" t="s">
        <v>157</v>
      </c>
      <c r="E30" s="35"/>
      <c r="F30" s="38" t="str">
        <f t="shared" ref="F30" si="0">IF(D30="x","","x")</f>
        <v/>
      </c>
      <c r="G30" s="35"/>
      <c r="H30" s="35"/>
    </row>
    <row r="31" spans="1:8" x14ac:dyDescent="0.25">
      <c r="A31" s="59"/>
      <c r="B31" s="35"/>
      <c r="D31" s="40"/>
      <c r="F31" s="40"/>
      <c r="H31" s="37"/>
    </row>
    <row r="32" spans="1:8" x14ac:dyDescent="0.25">
      <c r="A32" s="59"/>
      <c r="B32" s="61" t="s">
        <v>131</v>
      </c>
      <c r="C32" s="37" t="s">
        <v>132</v>
      </c>
      <c r="D32" s="38" t="s">
        <v>158</v>
      </c>
      <c r="E32" s="35"/>
      <c r="F32" s="38" t="s">
        <v>165</v>
      </c>
      <c r="G32" s="35"/>
      <c r="H32" s="35"/>
    </row>
    <row r="33" spans="1:8" x14ac:dyDescent="0.25">
      <c r="A33" s="59"/>
      <c r="B33" s="61"/>
      <c r="C33" s="37" t="s">
        <v>133</v>
      </c>
      <c r="D33" s="38" t="s">
        <v>158</v>
      </c>
      <c r="E33" s="35"/>
      <c r="F33" s="38"/>
      <c r="G33" s="35"/>
      <c r="H33" s="35"/>
    </row>
    <row r="34" spans="1:8" x14ac:dyDescent="0.25">
      <c r="A34" s="59"/>
      <c r="B34" s="61"/>
      <c r="C34" s="37" t="s">
        <v>134</v>
      </c>
      <c r="D34" s="38" t="s">
        <v>158</v>
      </c>
      <c r="E34" s="35"/>
      <c r="F34" s="38"/>
      <c r="G34" s="35"/>
      <c r="H34" s="35"/>
    </row>
    <row r="35" spans="1:8" x14ac:dyDescent="0.25">
      <c r="A35" s="59"/>
      <c r="B35" s="61"/>
      <c r="C35" s="37" t="s">
        <v>135</v>
      </c>
      <c r="D35" s="38" t="s">
        <v>157</v>
      </c>
      <c r="E35" s="35"/>
      <c r="F35" s="38" t="s">
        <v>165</v>
      </c>
      <c r="G35" s="35"/>
      <c r="H35" s="35"/>
    </row>
    <row r="36" spans="1:8" x14ac:dyDescent="0.25">
      <c r="A36" s="59"/>
      <c r="B36" s="61"/>
      <c r="C36" s="37" t="s">
        <v>136</v>
      </c>
      <c r="D36" s="38" t="s">
        <v>157</v>
      </c>
      <c r="E36" s="35"/>
      <c r="F36" s="38" t="s">
        <v>165</v>
      </c>
      <c r="G36" s="35"/>
      <c r="H36" s="35"/>
    </row>
    <row r="37" spans="1:8" x14ac:dyDescent="0.25">
      <c r="A37" s="60"/>
      <c r="B37" s="42"/>
      <c r="C37" s="43"/>
      <c r="D37" s="44"/>
      <c r="E37" s="44"/>
      <c r="F37" s="44"/>
      <c r="G37" s="44"/>
      <c r="H37" s="37"/>
    </row>
    <row r="38" spans="1:8" x14ac:dyDescent="0.25">
      <c r="A38" s="45"/>
    </row>
    <row r="39" spans="1:8" x14ac:dyDescent="0.25">
      <c r="A39" s="45"/>
    </row>
    <row r="40" spans="1:8" x14ac:dyDescent="0.25">
      <c r="A40" s="45"/>
    </row>
    <row r="41" spans="1:8" x14ac:dyDescent="0.25">
      <c r="A41" s="45"/>
    </row>
    <row r="42" spans="1:8" x14ac:dyDescent="0.25">
      <c r="A42" s="45"/>
    </row>
    <row r="43" spans="1:8" x14ac:dyDescent="0.25">
      <c r="A43" s="45"/>
    </row>
    <row r="44" spans="1:8" x14ac:dyDescent="0.25">
      <c r="A44" s="45"/>
    </row>
    <row r="45" spans="1:8" x14ac:dyDescent="0.25">
      <c r="C45" s="46" t="s">
        <v>139</v>
      </c>
      <c r="D45" s="21">
        <f>COUNTIF(D8:D36,"x")</f>
        <v>26</v>
      </c>
      <c r="F45" s="21">
        <f t="shared" ref="F45" si="1">COUNTIF(F8:F36,"x")</f>
        <v>12</v>
      </c>
    </row>
  </sheetData>
  <mergeCells count="6">
    <mergeCell ref="A1:F1"/>
    <mergeCell ref="A8:A37"/>
    <mergeCell ref="B8:B17"/>
    <mergeCell ref="B19:B24"/>
    <mergeCell ref="B26:B30"/>
    <mergeCell ref="B32:B36"/>
  </mergeCells>
  <phoneticPr fontId="4" type="noConversion"/>
  <conditionalFormatting sqref="F38:F44">
    <cfRule type="cellIs" dxfId="19" priority="0" stopIfTrue="1" operator="equal">
      <formula>$D$8</formula>
    </cfRule>
    <cfRule type="cellIs" dxfId="18" priority="0" stopIfTrue="1" operator="equal">
      <formula>"x"</formula>
    </cfRule>
  </conditionalFormatting>
  <conditionalFormatting sqref="D8:D17 D19:D24 D25:H25 D26:D30 D31:H31 D32:D36 D38:D44 D37:H37">
    <cfRule type="cellIs" dxfId="17" priority="1" stopIfTrue="1" operator="equal">
      <formula>"x"</formula>
    </cfRule>
  </conditionalFormatting>
  <conditionalFormatting sqref="F8:F17 F19:F24 F26:F30 F32:F36">
    <cfRule type="cellIs" dxfId="16" priority="2" stopIfTrue="1" operator="equal">
      <formula>"x"</formula>
    </cfRule>
  </conditionalFormatting>
  <pageMargins left="0.15944881889763785" right="0.15944881889763785" top="0.21259842519685043" bottom="0.40944881889763785" header="0.5" footer="0.5"/>
  <pageSetup paperSize="0" scale="89" fitToHeight="0" orientation="landscape" horizontalDpi="4294967292" verticalDpi="4294967292"/>
  <rowBreaks count="1" manualBreakCount="1">
    <brk id="44" max="16383" man="1"/>
  </rowBreaks>
  <extLst>
    <ext xmlns:mx="http://schemas.microsoft.com/office/mac/excel/2008/main" uri="http://schemas.microsoft.com/office/mac/excel/2008/main">
      <mx:PLV Mode="0" OnePage="0" WScale="10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"/>
  <sheetViews>
    <sheetView showGridLines="0" topLeftCell="A10" zoomScale="75" zoomScaleNormal="75" zoomScalePageLayoutView="150" workbookViewId="0">
      <selection activeCell="F28" sqref="F28"/>
    </sheetView>
  </sheetViews>
  <sheetFormatPr baseColWidth="10" defaultRowHeight="15.75" x14ac:dyDescent="0.25"/>
  <cols>
    <col min="1" max="1" width="24.5" customWidth="1"/>
    <col min="2" max="2" width="25.375" customWidth="1"/>
    <col min="3" max="3" width="47.875" customWidth="1"/>
    <col min="4" max="4" width="11" customWidth="1"/>
    <col min="5" max="5" width="3.125" customWidth="1"/>
    <col min="7" max="7" width="3" customWidth="1"/>
    <col min="8" max="8" width="26.875" customWidth="1"/>
  </cols>
  <sheetData>
    <row r="1" spans="1:8" ht="22.5" x14ac:dyDescent="0.25">
      <c r="A1" s="62" t="s">
        <v>142</v>
      </c>
      <c r="B1" s="62"/>
      <c r="C1" s="62"/>
      <c r="D1" s="62"/>
      <c r="E1" s="62"/>
      <c r="F1" s="62"/>
    </row>
    <row r="2" spans="1:8" x14ac:dyDescent="0.25">
      <c r="A2" s="2" t="s">
        <v>156</v>
      </c>
      <c r="B2" s="24" t="str">
        <f>IF(ISBLANK('DOMAINE 1'!B2),"",'DOMAINE 1'!B2)</f>
        <v/>
      </c>
    </row>
    <row r="3" spans="1:8" ht="16.5" thickBot="1" x14ac:dyDescent="0.3">
      <c r="A3" s="22" t="s">
        <v>159</v>
      </c>
      <c r="B3" t="str">
        <f>IF(ISBLANK('DOMAINE 1'!B3),"",'DOMAINE 1'!B3)</f>
        <v xml:space="preserve">cgo </v>
      </c>
    </row>
    <row r="4" spans="1:8" ht="32.25" thickBot="1" x14ac:dyDescent="0.35">
      <c r="A4" s="23" t="s">
        <v>155</v>
      </c>
      <c r="B4" t="str">
        <f>IF(ISBLANK('DOMAINE 1'!B4),"",'DOMAINE 1'!B4)</f>
        <v/>
      </c>
      <c r="C4" s="10" t="s">
        <v>80</v>
      </c>
      <c r="D4" s="11">
        <f>COUNTIF(F8:F30,"x")/D39</f>
        <v>0.15</v>
      </c>
    </row>
    <row r="5" spans="1:8" x14ac:dyDescent="0.25">
      <c r="A5" s="22" t="s">
        <v>160</v>
      </c>
      <c r="B5" t="str">
        <f>IF(ISBLANK('DOMAINE 1'!B5),"",'DOMAINE 1'!B5)</f>
        <v/>
      </c>
    </row>
    <row r="7" spans="1:8" ht="18.75" x14ac:dyDescent="0.3">
      <c r="A7" s="3" t="s">
        <v>161</v>
      </c>
      <c r="B7" s="3" t="s">
        <v>162</v>
      </c>
      <c r="C7" s="3" t="s">
        <v>163</v>
      </c>
      <c r="D7" s="3" t="s">
        <v>164</v>
      </c>
      <c r="E7" s="3"/>
      <c r="F7" s="3" t="s">
        <v>138</v>
      </c>
      <c r="G7" s="1"/>
      <c r="H7" s="6" t="s">
        <v>137</v>
      </c>
    </row>
    <row r="8" spans="1:8" x14ac:dyDescent="0.25">
      <c r="A8" s="67" t="s">
        <v>100</v>
      </c>
      <c r="B8" s="64" t="s">
        <v>166</v>
      </c>
      <c r="C8" s="12" t="s">
        <v>101</v>
      </c>
      <c r="D8" s="7" t="s">
        <v>158</v>
      </c>
      <c r="E8" s="1"/>
      <c r="F8" s="7" t="s">
        <v>165</v>
      </c>
      <c r="G8" s="1"/>
      <c r="H8" s="1"/>
    </row>
    <row r="9" spans="1:8" x14ac:dyDescent="0.25">
      <c r="A9" s="68"/>
      <c r="B9" s="65"/>
      <c r="C9" s="12" t="s">
        <v>102</v>
      </c>
      <c r="D9" s="7" t="s">
        <v>158</v>
      </c>
      <c r="E9" s="1"/>
      <c r="F9" s="7" t="s">
        <v>165</v>
      </c>
      <c r="G9" s="1"/>
      <c r="H9" s="1"/>
    </row>
    <row r="10" spans="1:8" x14ac:dyDescent="0.25">
      <c r="A10" s="68"/>
      <c r="B10" s="65"/>
      <c r="C10" s="12" t="s">
        <v>103</v>
      </c>
      <c r="D10" s="7" t="s">
        <v>158</v>
      </c>
      <c r="E10" s="1"/>
      <c r="F10" s="7" t="s">
        <v>165</v>
      </c>
      <c r="G10" s="1"/>
      <c r="H10" s="1"/>
    </row>
    <row r="11" spans="1:8" x14ac:dyDescent="0.25">
      <c r="A11" s="68"/>
      <c r="B11" s="65"/>
      <c r="C11" s="12" t="s">
        <v>104</v>
      </c>
      <c r="D11" s="7" t="s">
        <v>158</v>
      </c>
      <c r="E11" s="1"/>
      <c r="F11" s="7" t="str">
        <f t="shared" ref="F11:F12" si="0">IF(D11="x","","x")</f>
        <v/>
      </c>
      <c r="G11" s="1"/>
      <c r="H11" s="1"/>
    </row>
    <row r="12" spans="1:8" x14ac:dyDescent="0.25">
      <c r="A12" s="68"/>
      <c r="B12" s="66"/>
      <c r="C12" s="12" t="s">
        <v>105</v>
      </c>
      <c r="D12" s="7" t="s">
        <v>158</v>
      </c>
      <c r="E12" s="1"/>
      <c r="F12" s="7" t="str">
        <f t="shared" si="0"/>
        <v/>
      </c>
      <c r="G12" s="1"/>
      <c r="H12" s="1"/>
    </row>
    <row r="13" spans="1:8" x14ac:dyDescent="0.25">
      <c r="A13" s="68"/>
      <c r="B13" s="13"/>
      <c r="C13" s="5"/>
      <c r="D13" s="8"/>
      <c r="E13" s="5"/>
      <c r="F13" s="8"/>
      <c r="G13" s="5"/>
      <c r="H13" s="19"/>
    </row>
    <row r="14" spans="1:8" x14ac:dyDescent="0.25">
      <c r="A14" s="68"/>
      <c r="B14" s="63" t="s">
        <v>26</v>
      </c>
      <c r="C14" s="12" t="s">
        <v>106</v>
      </c>
      <c r="D14" s="7" t="s">
        <v>158</v>
      </c>
      <c r="E14" s="1"/>
      <c r="F14" s="7" t="str">
        <f t="shared" ref="F14:F30" si="1">IF(D14="x","","x")</f>
        <v/>
      </c>
      <c r="G14" s="1"/>
      <c r="H14" s="18"/>
    </row>
    <row r="15" spans="1:8" x14ac:dyDescent="0.25">
      <c r="A15" s="68"/>
      <c r="B15" s="63"/>
      <c r="C15" s="12" t="s">
        <v>107</v>
      </c>
      <c r="D15" s="7" t="s">
        <v>158</v>
      </c>
      <c r="E15" s="1"/>
      <c r="F15" s="7" t="str">
        <f t="shared" si="1"/>
        <v/>
      </c>
      <c r="G15" s="1"/>
      <c r="H15" s="1"/>
    </row>
    <row r="16" spans="1:8" x14ac:dyDescent="0.25">
      <c r="A16" s="68"/>
      <c r="B16" s="63"/>
      <c r="C16" s="12" t="s">
        <v>108</v>
      </c>
      <c r="D16" s="7" t="s">
        <v>158</v>
      </c>
      <c r="E16" s="1"/>
      <c r="F16" s="7" t="str">
        <f t="shared" si="1"/>
        <v/>
      </c>
      <c r="G16" s="1"/>
      <c r="H16" s="1"/>
    </row>
    <row r="17" spans="1:8" x14ac:dyDescent="0.25">
      <c r="A17" s="68"/>
      <c r="B17" s="63"/>
      <c r="C17" s="12" t="s">
        <v>109</v>
      </c>
      <c r="D17" s="7" t="s">
        <v>158</v>
      </c>
      <c r="E17" s="1"/>
      <c r="F17" s="7" t="str">
        <f t="shared" si="1"/>
        <v/>
      </c>
      <c r="G17" s="1"/>
      <c r="H17" s="1"/>
    </row>
    <row r="18" spans="1:8" x14ac:dyDescent="0.25">
      <c r="A18" s="68"/>
      <c r="B18" s="63"/>
      <c r="C18" s="12" t="s">
        <v>110</v>
      </c>
      <c r="D18" s="7" t="s">
        <v>158</v>
      </c>
      <c r="E18" s="1"/>
      <c r="F18" s="7" t="str">
        <f t="shared" si="1"/>
        <v/>
      </c>
      <c r="G18" s="1"/>
      <c r="H18" s="1"/>
    </row>
    <row r="19" spans="1:8" x14ac:dyDescent="0.25">
      <c r="A19" s="68"/>
      <c r="B19" s="63"/>
      <c r="C19" s="12" t="s">
        <v>111</v>
      </c>
      <c r="D19" s="7" t="s">
        <v>158</v>
      </c>
      <c r="E19" s="1"/>
      <c r="F19" s="7" t="str">
        <f t="shared" si="1"/>
        <v/>
      </c>
      <c r="G19" s="1"/>
      <c r="H19" s="1"/>
    </row>
    <row r="20" spans="1:8" x14ac:dyDescent="0.25">
      <c r="A20" s="68"/>
      <c r="B20" s="13"/>
      <c r="C20" s="5"/>
      <c r="D20" s="8"/>
      <c r="E20" s="5"/>
      <c r="F20" s="8"/>
      <c r="G20" s="5"/>
      <c r="H20" s="19"/>
    </row>
    <row r="21" spans="1:8" x14ac:dyDescent="0.25">
      <c r="A21" s="68"/>
      <c r="B21" s="63" t="s">
        <v>112</v>
      </c>
      <c r="C21" s="12" t="s">
        <v>113</v>
      </c>
      <c r="D21" s="7" t="s">
        <v>158</v>
      </c>
      <c r="E21" s="1"/>
      <c r="F21" s="7" t="str">
        <f t="shared" si="1"/>
        <v/>
      </c>
      <c r="G21" s="1"/>
      <c r="H21" s="1"/>
    </row>
    <row r="22" spans="1:8" x14ac:dyDescent="0.25">
      <c r="A22" s="68"/>
      <c r="B22" s="63"/>
      <c r="C22" s="12" t="s">
        <v>114</v>
      </c>
      <c r="D22" s="7" t="s">
        <v>158</v>
      </c>
      <c r="E22" s="1"/>
      <c r="F22" s="7" t="str">
        <f t="shared" si="1"/>
        <v/>
      </c>
      <c r="G22" s="1"/>
      <c r="H22" s="1"/>
    </row>
    <row r="23" spans="1:8" x14ac:dyDescent="0.25">
      <c r="A23" s="68"/>
      <c r="B23" s="63"/>
      <c r="C23" s="12" t="s">
        <v>115</v>
      </c>
      <c r="D23" s="7" t="s">
        <v>158</v>
      </c>
      <c r="E23" s="1"/>
      <c r="F23" s="7" t="str">
        <f t="shared" si="1"/>
        <v/>
      </c>
      <c r="G23" s="1"/>
      <c r="H23" s="1"/>
    </row>
    <row r="24" spans="1:8" x14ac:dyDescent="0.25">
      <c r="A24" s="68"/>
      <c r="B24" s="63"/>
      <c r="C24" s="12" t="s">
        <v>116</v>
      </c>
      <c r="D24" s="7" t="s">
        <v>158</v>
      </c>
      <c r="E24" s="1"/>
      <c r="F24" s="7" t="str">
        <f t="shared" si="1"/>
        <v/>
      </c>
      <c r="G24" s="1"/>
      <c r="H24" s="1"/>
    </row>
    <row r="25" spans="1:8" x14ac:dyDescent="0.25">
      <c r="A25" s="68"/>
      <c r="B25" s="63"/>
      <c r="C25" s="12" t="s">
        <v>117</v>
      </c>
      <c r="D25" s="7" t="s">
        <v>158</v>
      </c>
      <c r="E25" s="1"/>
      <c r="F25" s="7" t="str">
        <f t="shared" si="1"/>
        <v/>
      </c>
      <c r="G25" s="1"/>
      <c r="H25" s="1"/>
    </row>
    <row r="26" spans="1:8" x14ac:dyDescent="0.25">
      <c r="A26" s="68"/>
      <c r="B26" s="14"/>
      <c r="C26" s="5"/>
      <c r="D26" s="8"/>
      <c r="E26" s="5"/>
      <c r="F26" s="8"/>
      <c r="G26" s="5"/>
      <c r="H26" s="19"/>
    </row>
    <row r="27" spans="1:8" x14ac:dyDescent="0.25">
      <c r="A27" s="68"/>
      <c r="B27" s="63" t="s">
        <v>75</v>
      </c>
      <c r="C27" s="12" t="s">
        <v>76</v>
      </c>
      <c r="D27" s="7" t="s">
        <v>158</v>
      </c>
      <c r="E27" s="1"/>
      <c r="F27" s="7" t="str">
        <f t="shared" si="1"/>
        <v/>
      </c>
      <c r="G27" s="1"/>
      <c r="H27" s="1"/>
    </row>
    <row r="28" spans="1:8" x14ac:dyDescent="0.25">
      <c r="A28" s="68"/>
      <c r="B28" s="63"/>
      <c r="C28" s="12" t="s">
        <v>77</v>
      </c>
      <c r="D28" s="7" t="s">
        <v>158</v>
      </c>
      <c r="E28" s="1"/>
      <c r="F28" s="7"/>
      <c r="G28" s="1"/>
      <c r="H28" s="1"/>
    </row>
    <row r="29" spans="1:8" x14ac:dyDescent="0.25">
      <c r="A29" s="68"/>
      <c r="B29" s="63"/>
      <c r="C29" s="12" t="s">
        <v>78</v>
      </c>
      <c r="D29" s="7" t="s">
        <v>158</v>
      </c>
      <c r="E29" s="1"/>
      <c r="F29" s="7" t="str">
        <f t="shared" si="1"/>
        <v/>
      </c>
      <c r="G29" s="1"/>
      <c r="H29" s="1"/>
    </row>
    <row r="30" spans="1:8" x14ac:dyDescent="0.25">
      <c r="A30" s="68"/>
      <c r="B30" s="63"/>
      <c r="C30" s="12" t="s">
        <v>79</v>
      </c>
      <c r="D30" s="7" t="s">
        <v>158</v>
      </c>
      <c r="E30" s="1"/>
      <c r="F30" s="7" t="str">
        <f t="shared" si="1"/>
        <v/>
      </c>
      <c r="G30" s="1"/>
      <c r="H30" s="1"/>
    </row>
    <row r="31" spans="1:8" x14ac:dyDescent="0.25">
      <c r="A31" s="69"/>
      <c r="B31" s="15"/>
      <c r="C31" s="16"/>
      <c r="D31" s="17"/>
      <c r="E31" s="17"/>
      <c r="F31" s="17"/>
      <c r="G31" s="17"/>
      <c r="H31" s="19"/>
    </row>
    <row r="32" spans="1:8" x14ac:dyDescent="0.25">
      <c r="A32" s="4"/>
    </row>
    <row r="33" spans="1:6" x14ac:dyDescent="0.25">
      <c r="A33" s="4"/>
    </row>
    <row r="34" spans="1:6" x14ac:dyDescent="0.25">
      <c r="A34" s="4"/>
    </row>
    <row r="35" spans="1:6" x14ac:dyDescent="0.25">
      <c r="A35" s="4"/>
    </row>
    <row r="36" spans="1:6" x14ac:dyDescent="0.25">
      <c r="A36" s="4"/>
    </row>
    <row r="37" spans="1:6" x14ac:dyDescent="0.25">
      <c r="A37" s="4"/>
    </row>
    <row r="38" spans="1:6" x14ac:dyDescent="0.25">
      <c r="A38" s="4"/>
    </row>
    <row r="39" spans="1:6" x14ac:dyDescent="0.25">
      <c r="C39" s="9" t="s">
        <v>139</v>
      </c>
      <c r="D39">
        <f>COUNTIF(D8:D30,"x")</f>
        <v>20</v>
      </c>
      <c r="F39">
        <f t="shared" ref="F39" si="2">COUNTIF(F8:F30,"x")</f>
        <v>3</v>
      </c>
    </row>
  </sheetData>
  <mergeCells count="6">
    <mergeCell ref="A1:F1"/>
    <mergeCell ref="B14:B19"/>
    <mergeCell ref="B21:B25"/>
    <mergeCell ref="B27:B30"/>
    <mergeCell ref="B8:B12"/>
    <mergeCell ref="A8:A31"/>
  </mergeCells>
  <phoneticPr fontId="4" type="noConversion"/>
  <conditionalFormatting sqref="F32:F38">
    <cfRule type="cellIs" dxfId="15" priority="0" stopIfTrue="1" operator="equal">
      <formula>$D$8</formula>
    </cfRule>
    <cfRule type="cellIs" dxfId="14" priority="0" stopIfTrue="1" operator="equal">
      <formula>"x"</formula>
    </cfRule>
  </conditionalFormatting>
  <conditionalFormatting sqref="D8:D12 D14:D19 D20:H20 D21:D25 D26:H26 D27:D30 D32:D38 D31:H31">
    <cfRule type="cellIs" dxfId="13" priority="1" stopIfTrue="1" operator="equal">
      <formula>"x"</formula>
    </cfRule>
  </conditionalFormatting>
  <conditionalFormatting sqref="F8:F12 F14:F19 F21:F25 F27:F30">
    <cfRule type="cellIs" dxfId="12" priority="2" stopIfTrue="1" operator="equal">
      <formula>"x"</formula>
    </cfRule>
  </conditionalFormatting>
  <pageMargins left="0.75" right="0.75" top="1" bottom="1" header="0.5" footer="0.5"/>
  <pageSetup paperSize="0" orientation="portrait" horizontalDpi="4294967292" verticalDpi="4294967292"/>
  <extLst>
    <ext xmlns:mx="http://schemas.microsoft.com/office/mac/excel/2008/main" uri="http://schemas.microsoft.com/office/mac/excel/2008/main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7"/>
  <sheetViews>
    <sheetView showGridLines="0" zoomScale="75" zoomScaleNormal="75" zoomScalePageLayoutView="150" workbookViewId="0">
      <selection activeCell="F22" sqref="F22"/>
    </sheetView>
  </sheetViews>
  <sheetFormatPr baseColWidth="10" defaultRowHeight="15.75" x14ac:dyDescent="0.25"/>
  <cols>
    <col min="1" max="1" width="24.5" customWidth="1"/>
    <col min="2" max="2" width="25.375" customWidth="1"/>
    <col min="3" max="3" width="47.875" customWidth="1"/>
    <col min="4" max="4" width="11" customWidth="1"/>
    <col min="5" max="5" width="3.125" customWidth="1"/>
    <col min="7" max="7" width="3" customWidth="1"/>
    <col min="8" max="8" width="26.875" customWidth="1"/>
  </cols>
  <sheetData>
    <row r="1" spans="1:8" ht="22.5" x14ac:dyDescent="0.25">
      <c r="A1" s="62" t="s">
        <v>81</v>
      </c>
      <c r="B1" s="62"/>
      <c r="C1" s="62"/>
      <c r="D1" s="62"/>
      <c r="E1" s="62"/>
      <c r="F1" s="62"/>
    </row>
    <row r="2" spans="1:8" x14ac:dyDescent="0.25">
      <c r="A2" s="2" t="s">
        <v>156</v>
      </c>
      <c r="B2" s="24" t="str">
        <f>IF(ISBLANK('DOMAINE 1'!B2),"",'DOMAINE 1'!B2)</f>
        <v/>
      </c>
    </row>
    <row r="3" spans="1:8" ht="16.5" thickBot="1" x14ac:dyDescent="0.3">
      <c r="A3" s="22" t="s">
        <v>159</v>
      </c>
      <c r="B3" t="str">
        <f>IF(ISBLANK('DOMAINE 1'!B3),"",'DOMAINE 1'!B3)</f>
        <v xml:space="preserve">cgo </v>
      </c>
    </row>
    <row r="4" spans="1:8" ht="32.25" thickBot="1" x14ac:dyDescent="0.35">
      <c r="A4" s="23" t="s">
        <v>155</v>
      </c>
      <c r="B4" t="str">
        <f>IF(ISBLANK('DOMAINE 1'!B4),"",'DOMAINE 1'!B4)</f>
        <v/>
      </c>
      <c r="C4" s="10" t="s">
        <v>82</v>
      </c>
      <c r="D4" s="11">
        <f>COUNTIF(F8:F35,"x")/D37</f>
        <v>0.83333333333333337</v>
      </c>
    </row>
    <row r="5" spans="1:8" x14ac:dyDescent="0.25">
      <c r="A5" s="22" t="s">
        <v>160</v>
      </c>
      <c r="B5" t="str">
        <f>IF(ISBLANK('DOMAINE 1'!B5),"",'DOMAINE 1'!B5)</f>
        <v/>
      </c>
    </row>
    <row r="7" spans="1:8" ht="18.75" x14ac:dyDescent="0.3">
      <c r="A7" s="3" t="s">
        <v>161</v>
      </c>
      <c r="B7" s="3" t="s">
        <v>162</v>
      </c>
      <c r="C7" s="3" t="s">
        <v>163</v>
      </c>
      <c r="D7" s="3" t="s">
        <v>164</v>
      </c>
      <c r="E7" s="3"/>
      <c r="F7" s="3" t="s">
        <v>138</v>
      </c>
      <c r="G7" s="1"/>
      <c r="H7" s="6" t="s">
        <v>137</v>
      </c>
    </row>
    <row r="8" spans="1:8" x14ac:dyDescent="0.25">
      <c r="A8" s="67" t="s">
        <v>83</v>
      </c>
      <c r="B8" s="64" t="s">
        <v>84</v>
      </c>
      <c r="C8" s="12" t="s">
        <v>85</v>
      </c>
      <c r="D8" s="7" t="s">
        <v>158</v>
      </c>
      <c r="E8" s="1"/>
      <c r="F8" s="7" t="s">
        <v>165</v>
      </c>
      <c r="G8" s="1"/>
      <c r="H8" s="1"/>
    </row>
    <row r="9" spans="1:8" x14ac:dyDescent="0.25">
      <c r="A9" s="68"/>
      <c r="B9" s="65"/>
      <c r="C9" s="12" t="s">
        <v>86</v>
      </c>
      <c r="D9" s="7" t="s">
        <v>158</v>
      </c>
      <c r="E9" s="1"/>
      <c r="F9" s="7" t="s">
        <v>165</v>
      </c>
      <c r="G9" s="1"/>
      <c r="H9" s="1"/>
    </row>
    <row r="10" spans="1:8" x14ac:dyDescent="0.25">
      <c r="A10" s="68"/>
      <c r="B10" s="65"/>
      <c r="C10" s="12" t="s">
        <v>87</v>
      </c>
      <c r="D10" s="7" t="s">
        <v>158</v>
      </c>
      <c r="E10" s="1"/>
      <c r="F10" s="7" t="s">
        <v>165</v>
      </c>
      <c r="G10" s="1"/>
      <c r="H10" s="1"/>
    </row>
    <row r="11" spans="1:8" x14ac:dyDescent="0.25">
      <c r="A11" s="68"/>
      <c r="B11" s="65"/>
      <c r="C11" s="12" t="s">
        <v>88</v>
      </c>
      <c r="D11" s="7" t="s">
        <v>158</v>
      </c>
      <c r="E11" s="1"/>
      <c r="F11" s="7" t="s">
        <v>165</v>
      </c>
      <c r="G11" s="1"/>
      <c r="H11" s="1"/>
    </row>
    <row r="12" spans="1:8" x14ac:dyDescent="0.25">
      <c r="A12" s="68"/>
      <c r="B12" s="66"/>
      <c r="C12" s="12" t="s">
        <v>89</v>
      </c>
      <c r="D12" s="7" t="s">
        <v>158</v>
      </c>
      <c r="E12" s="1"/>
      <c r="F12" s="7" t="s">
        <v>165</v>
      </c>
      <c r="G12" s="1"/>
      <c r="H12" s="1"/>
    </row>
    <row r="13" spans="1:8" x14ac:dyDescent="0.25">
      <c r="A13" s="68"/>
      <c r="B13" s="13"/>
      <c r="C13" s="5"/>
      <c r="D13" s="8"/>
      <c r="E13" s="5"/>
      <c r="F13" s="8"/>
      <c r="G13" s="5"/>
      <c r="H13" s="19"/>
    </row>
    <row r="14" spans="1:8" x14ac:dyDescent="0.25">
      <c r="A14" s="68"/>
      <c r="B14" s="63" t="s">
        <v>56</v>
      </c>
      <c r="C14" s="12" t="s">
        <v>90</v>
      </c>
      <c r="D14" s="7" t="s">
        <v>158</v>
      </c>
      <c r="E14" s="1"/>
      <c r="F14" s="7" t="s">
        <v>165</v>
      </c>
      <c r="G14" s="1"/>
      <c r="H14" s="18"/>
    </row>
    <row r="15" spans="1:8" x14ac:dyDescent="0.25">
      <c r="A15" s="68"/>
      <c r="B15" s="63"/>
      <c r="C15" s="12" t="s">
        <v>91</v>
      </c>
      <c r="D15" s="7" t="s">
        <v>158</v>
      </c>
      <c r="E15" s="1"/>
      <c r="F15" s="7" t="s">
        <v>165</v>
      </c>
      <c r="G15" s="1"/>
      <c r="H15" s="1"/>
    </row>
    <row r="16" spans="1:8" x14ac:dyDescent="0.25">
      <c r="A16" s="68"/>
      <c r="B16" s="63"/>
      <c r="C16" s="12" t="s">
        <v>92</v>
      </c>
      <c r="D16" s="7" t="s">
        <v>158</v>
      </c>
      <c r="E16" s="1"/>
      <c r="F16" s="7" t="s">
        <v>165</v>
      </c>
      <c r="G16" s="1"/>
      <c r="H16" s="1"/>
    </row>
    <row r="17" spans="1:8" x14ac:dyDescent="0.25">
      <c r="A17" s="68"/>
      <c r="B17" s="13"/>
      <c r="C17" s="5"/>
      <c r="D17" s="8"/>
      <c r="E17" s="5"/>
      <c r="F17" s="8"/>
      <c r="G17" s="5"/>
      <c r="H17" s="19"/>
    </row>
    <row r="18" spans="1:8" x14ac:dyDescent="0.25">
      <c r="A18" s="68"/>
      <c r="B18" s="63" t="s">
        <v>93</v>
      </c>
      <c r="C18" s="12" t="s">
        <v>94</v>
      </c>
      <c r="D18" s="7" t="s">
        <v>158</v>
      </c>
      <c r="E18" s="1"/>
      <c r="F18" s="7"/>
      <c r="G18" s="1"/>
      <c r="H18" s="1"/>
    </row>
    <row r="19" spans="1:8" x14ac:dyDescent="0.25">
      <c r="A19" s="68"/>
      <c r="B19" s="63"/>
      <c r="C19" s="12" t="s">
        <v>95</v>
      </c>
      <c r="D19" s="7" t="s">
        <v>158</v>
      </c>
      <c r="E19" s="1"/>
      <c r="F19" s="7"/>
      <c r="G19" s="1"/>
      <c r="H19" s="1"/>
    </row>
    <row r="20" spans="1:8" x14ac:dyDescent="0.25">
      <c r="A20" s="68"/>
      <c r="B20" s="63"/>
      <c r="C20" s="12" t="s">
        <v>96</v>
      </c>
      <c r="D20" s="7" t="s">
        <v>158</v>
      </c>
      <c r="E20" s="1"/>
      <c r="F20" s="7"/>
      <c r="G20" s="1"/>
      <c r="H20" s="1"/>
    </row>
    <row r="21" spans="1:8" x14ac:dyDescent="0.25">
      <c r="A21" s="68"/>
      <c r="B21" s="63"/>
      <c r="C21" s="12" t="s">
        <v>97</v>
      </c>
      <c r="D21" s="7" t="s">
        <v>158</v>
      </c>
      <c r="E21" s="1"/>
      <c r="F21" s="7" t="s">
        <v>165</v>
      </c>
      <c r="G21" s="1"/>
      <c r="H21" s="1"/>
    </row>
    <row r="22" spans="1:8" x14ac:dyDescent="0.25">
      <c r="A22" s="68"/>
      <c r="B22" s="63"/>
      <c r="C22" s="12" t="s">
        <v>98</v>
      </c>
      <c r="D22" s="7" t="s">
        <v>158</v>
      </c>
      <c r="E22" s="1"/>
      <c r="F22" s="7"/>
      <c r="G22" s="1"/>
      <c r="H22" s="1"/>
    </row>
    <row r="23" spans="1:8" x14ac:dyDescent="0.25">
      <c r="A23" s="68"/>
      <c r="B23" s="14"/>
      <c r="C23" s="5"/>
      <c r="D23" s="8"/>
      <c r="E23" s="5"/>
      <c r="F23" s="8"/>
      <c r="G23" s="5"/>
      <c r="H23" s="19"/>
    </row>
    <row r="24" spans="1:8" x14ac:dyDescent="0.25">
      <c r="A24" s="68"/>
      <c r="B24" s="63" t="s">
        <v>99</v>
      </c>
      <c r="C24" s="12" t="s">
        <v>50</v>
      </c>
      <c r="D24" s="7" t="s">
        <v>158</v>
      </c>
      <c r="E24" s="1"/>
      <c r="F24" s="7" t="s">
        <v>165</v>
      </c>
      <c r="G24" s="1"/>
      <c r="H24" s="1"/>
    </row>
    <row r="25" spans="1:8" x14ac:dyDescent="0.25">
      <c r="A25" s="68"/>
      <c r="B25" s="63"/>
      <c r="C25" s="12" t="s">
        <v>51</v>
      </c>
      <c r="D25" s="7" t="s">
        <v>158</v>
      </c>
      <c r="E25" s="1"/>
      <c r="F25" s="7" t="s">
        <v>165</v>
      </c>
      <c r="G25" s="1"/>
      <c r="H25" s="1"/>
    </row>
    <row r="26" spans="1:8" x14ac:dyDescent="0.25">
      <c r="A26" s="68"/>
      <c r="B26" s="63"/>
      <c r="C26" s="12" t="s">
        <v>52</v>
      </c>
      <c r="D26" s="7" t="s">
        <v>158</v>
      </c>
      <c r="E26" s="1"/>
      <c r="F26" s="7" t="s">
        <v>165</v>
      </c>
      <c r="G26" s="1"/>
      <c r="H26" s="1"/>
    </row>
    <row r="27" spans="1:8" x14ac:dyDescent="0.25">
      <c r="A27" s="68"/>
      <c r="B27" s="63"/>
      <c r="C27" s="12" t="s">
        <v>53</v>
      </c>
      <c r="D27" s="7" t="s">
        <v>158</v>
      </c>
      <c r="E27" s="1"/>
      <c r="F27" s="7" t="s">
        <v>165</v>
      </c>
      <c r="G27" s="1"/>
      <c r="H27" s="1"/>
    </row>
    <row r="28" spans="1:8" x14ac:dyDescent="0.25">
      <c r="A28" s="68"/>
      <c r="B28" s="63"/>
      <c r="C28" s="12" t="s">
        <v>54</v>
      </c>
      <c r="D28" s="7" t="s">
        <v>158</v>
      </c>
      <c r="E28" s="1"/>
      <c r="F28" s="7" t="s">
        <v>165</v>
      </c>
      <c r="G28" s="1"/>
      <c r="H28" s="1"/>
    </row>
    <row r="29" spans="1:8" x14ac:dyDescent="0.25">
      <c r="A29" s="68"/>
      <c r="B29" s="63"/>
      <c r="C29" s="12" t="s">
        <v>55</v>
      </c>
      <c r="D29" s="7" t="s">
        <v>158</v>
      </c>
      <c r="E29" s="1"/>
      <c r="F29" s="7" t="s">
        <v>165</v>
      </c>
      <c r="G29" s="1"/>
      <c r="H29" s="1"/>
    </row>
    <row r="30" spans="1:8" x14ac:dyDescent="0.25">
      <c r="A30" s="68"/>
      <c r="B30" s="15"/>
      <c r="C30" s="16"/>
      <c r="D30" s="17"/>
      <c r="E30" s="17"/>
      <c r="F30" s="51"/>
      <c r="G30" s="17"/>
      <c r="H30" s="19"/>
    </row>
    <row r="31" spans="1:8" x14ac:dyDescent="0.25">
      <c r="A31" s="68"/>
      <c r="B31" s="63" t="s">
        <v>57</v>
      </c>
      <c r="C31" s="12" t="s">
        <v>58</v>
      </c>
      <c r="D31" s="7" t="s">
        <v>158</v>
      </c>
      <c r="E31" s="1"/>
      <c r="F31" s="7" t="s">
        <v>165</v>
      </c>
      <c r="G31" s="1"/>
      <c r="H31" s="1"/>
    </row>
    <row r="32" spans="1:8" x14ac:dyDescent="0.25">
      <c r="A32" s="68"/>
      <c r="B32" s="63"/>
      <c r="C32" s="12" t="s">
        <v>59</v>
      </c>
      <c r="D32" s="7" t="s">
        <v>158</v>
      </c>
      <c r="E32" s="1"/>
      <c r="F32" s="7" t="s">
        <v>165</v>
      </c>
      <c r="G32" s="1"/>
      <c r="H32" s="1"/>
    </row>
    <row r="33" spans="1:8" x14ac:dyDescent="0.25">
      <c r="A33" s="68"/>
      <c r="B33" s="63"/>
      <c r="C33" s="12" t="s">
        <v>60</v>
      </c>
      <c r="D33" s="7" t="s">
        <v>158</v>
      </c>
      <c r="E33" s="1"/>
      <c r="F33" s="7" t="s">
        <v>165</v>
      </c>
      <c r="G33" s="1"/>
      <c r="H33" s="1"/>
    </row>
    <row r="34" spans="1:8" x14ac:dyDescent="0.25">
      <c r="A34" s="68"/>
      <c r="B34" s="63"/>
      <c r="C34" s="12" t="s">
        <v>61</v>
      </c>
      <c r="D34" s="7" t="s">
        <v>158</v>
      </c>
      <c r="E34" s="1"/>
      <c r="F34" s="7" t="s">
        <v>165</v>
      </c>
      <c r="G34" s="1"/>
      <c r="H34" s="1"/>
    </row>
    <row r="35" spans="1:8" x14ac:dyDescent="0.25">
      <c r="A35" s="69"/>
      <c r="B35" s="63"/>
      <c r="C35" s="12" t="s">
        <v>62</v>
      </c>
      <c r="D35" s="7" t="s">
        <v>158</v>
      </c>
      <c r="E35" s="1"/>
      <c r="F35" s="7" t="s">
        <v>165</v>
      </c>
      <c r="G35" s="1"/>
      <c r="H35" s="1"/>
    </row>
    <row r="36" spans="1:8" x14ac:dyDescent="0.25">
      <c r="A36" s="4"/>
    </row>
    <row r="37" spans="1:8" x14ac:dyDescent="0.25">
      <c r="C37" s="9" t="s">
        <v>139</v>
      </c>
      <c r="D37">
        <f>COUNTIF(D8:D35,"x")</f>
        <v>24</v>
      </c>
      <c r="F37">
        <f t="shared" ref="F37" si="0">COUNTIF(F8:F35,"x")</f>
        <v>20</v>
      </c>
    </row>
  </sheetData>
  <mergeCells count="7">
    <mergeCell ref="B31:B35"/>
    <mergeCell ref="A8:A35"/>
    <mergeCell ref="A1:F1"/>
    <mergeCell ref="B8:B12"/>
    <mergeCell ref="B14:B16"/>
    <mergeCell ref="B18:B22"/>
    <mergeCell ref="B24:B29"/>
  </mergeCells>
  <phoneticPr fontId="4" type="noConversion"/>
  <conditionalFormatting sqref="F36">
    <cfRule type="cellIs" dxfId="11" priority="0" stopIfTrue="1" operator="equal">
      <formula>$D$8</formula>
    </cfRule>
    <cfRule type="cellIs" dxfId="10" priority="0" stopIfTrue="1" operator="equal">
      <formula>"x"</formula>
    </cfRule>
  </conditionalFormatting>
  <conditionalFormatting sqref="D8:D12 D14:D16 D17:H17 D18:D22 D23:H23 D30:H30 D24:D29 D31:D36">
    <cfRule type="cellIs" dxfId="9" priority="1" stopIfTrue="1" operator="equal">
      <formula>"x"</formula>
    </cfRule>
  </conditionalFormatting>
  <conditionalFormatting sqref="F8:F12 F14:F16 F18:F22 F24:F29 F31:F35">
    <cfRule type="cellIs" dxfId="8" priority="2" stopIfTrue="1" operator="equal">
      <formula>"x"</formula>
    </cfRule>
  </conditionalFormatting>
  <pageMargins left="0.75" right="0.75" top="1" bottom="1" header="0.5" footer="0.5"/>
  <pageSetup paperSize="0" orientation="portrait" horizontalDpi="4294967292" verticalDpi="4294967292"/>
  <extLst>
    <ext xmlns:mx="http://schemas.microsoft.com/office/mac/excel/2008/main" uri="http://schemas.microsoft.com/office/mac/excel/2008/main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7"/>
  <sheetViews>
    <sheetView showGridLines="0" zoomScale="75" zoomScaleNormal="75" zoomScalePageLayoutView="150" workbookViewId="0">
      <selection activeCell="B3" sqref="B3"/>
    </sheetView>
  </sheetViews>
  <sheetFormatPr baseColWidth="10" defaultRowHeight="15.75" x14ac:dyDescent="0.25"/>
  <cols>
    <col min="1" max="1" width="24.5" customWidth="1"/>
    <col min="2" max="2" width="25.375" customWidth="1"/>
    <col min="3" max="3" width="47.875" customWidth="1"/>
    <col min="4" max="4" width="11" customWidth="1"/>
    <col min="5" max="5" width="3.125" customWidth="1"/>
    <col min="7" max="7" width="3" customWidth="1"/>
    <col min="8" max="8" width="26.875" customWidth="1"/>
  </cols>
  <sheetData>
    <row r="1" spans="1:8" ht="22.5" x14ac:dyDescent="0.25">
      <c r="A1" s="62" t="s">
        <v>63</v>
      </c>
      <c r="B1" s="62"/>
      <c r="C1" s="62"/>
      <c r="D1" s="62"/>
      <c r="E1" s="62"/>
      <c r="F1" s="62"/>
    </row>
    <row r="2" spans="1:8" x14ac:dyDescent="0.25">
      <c r="A2" s="2" t="s">
        <v>156</v>
      </c>
      <c r="B2" s="24" t="str">
        <f>IF(ISBLANK('DOMAINE 1'!B2),"",'DOMAINE 1'!B2)</f>
        <v/>
      </c>
    </row>
    <row r="3" spans="1:8" ht="16.5" thickBot="1" x14ac:dyDescent="0.3">
      <c r="A3" s="22" t="s">
        <v>159</v>
      </c>
      <c r="B3" t="str">
        <f>IF(ISBLANK('DOMAINE 1'!B3),"",'DOMAINE 1'!B3)</f>
        <v xml:space="preserve">cgo </v>
      </c>
    </row>
    <row r="4" spans="1:8" ht="32.25" thickBot="1" x14ac:dyDescent="0.35">
      <c r="A4" s="23" t="s">
        <v>155</v>
      </c>
      <c r="B4" t="str">
        <f>IF(ISBLANK('DOMAINE 1'!B4),"",'DOMAINE 1'!B4)</f>
        <v/>
      </c>
      <c r="C4" s="10" t="s">
        <v>64</v>
      </c>
      <c r="D4" s="11">
        <f>COUNTIF(F8:F28,"x")/D37</f>
        <v>0</v>
      </c>
    </row>
    <row r="5" spans="1:8" x14ac:dyDescent="0.25">
      <c r="A5" s="22" t="s">
        <v>160</v>
      </c>
      <c r="B5" t="str">
        <f>IF(ISBLANK('DOMAINE 1'!B5),"",'DOMAINE 1'!B5)</f>
        <v/>
      </c>
    </row>
    <row r="7" spans="1:8" ht="18.75" x14ac:dyDescent="0.3">
      <c r="A7" s="3" t="s">
        <v>161</v>
      </c>
      <c r="B7" s="3" t="s">
        <v>162</v>
      </c>
      <c r="C7" s="3" t="s">
        <v>163</v>
      </c>
      <c r="D7" s="3" t="s">
        <v>164</v>
      </c>
      <c r="E7" s="3"/>
      <c r="F7" s="3" t="s">
        <v>138</v>
      </c>
      <c r="G7" s="1"/>
      <c r="H7" s="6" t="s">
        <v>137</v>
      </c>
    </row>
    <row r="8" spans="1:8" x14ac:dyDescent="0.25">
      <c r="A8" s="67" t="s">
        <v>65</v>
      </c>
      <c r="B8" s="64" t="s">
        <v>66</v>
      </c>
      <c r="C8" s="12" t="s">
        <v>67</v>
      </c>
      <c r="D8" s="7" t="s">
        <v>158</v>
      </c>
      <c r="E8" s="1"/>
      <c r="F8" s="1" t="str">
        <f>IF(D8="x","","x")</f>
        <v/>
      </c>
      <c r="G8" s="1"/>
      <c r="H8" s="1"/>
    </row>
    <row r="9" spans="1:8" x14ac:dyDescent="0.25">
      <c r="A9" s="68"/>
      <c r="B9" s="65"/>
      <c r="C9" s="12" t="s">
        <v>68</v>
      </c>
      <c r="D9" s="7" t="s">
        <v>158</v>
      </c>
      <c r="E9" s="1"/>
      <c r="F9" s="1" t="str">
        <f t="shared" ref="F9:F14" si="0">IF(D9="x","","x")</f>
        <v/>
      </c>
      <c r="G9" s="1"/>
      <c r="H9" s="1"/>
    </row>
    <row r="10" spans="1:8" x14ac:dyDescent="0.25">
      <c r="A10" s="68"/>
      <c r="B10" s="65"/>
      <c r="C10" s="12" t="s">
        <v>69</v>
      </c>
      <c r="D10" s="7" t="s">
        <v>158</v>
      </c>
      <c r="E10" s="1"/>
      <c r="F10" s="1" t="str">
        <f t="shared" si="0"/>
        <v/>
      </c>
      <c r="G10" s="1"/>
      <c r="H10" s="1"/>
    </row>
    <row r="11" spans="1:8" x14ac:dyDescent="0.25">
      <c r="A11" s="68"/>
      <c r="B11" s="65"/>
      <c r="C11" s="12" t="s">
        <v>70</v>
      </c>
      <c r="D11" s="7" t="s">
        <v>158</v>
      </c>
      <c r="E11" s="1"/>
      <c r="F11" s="1" t="str">
        <f t="shared" si="0"/>
        <v/>
      </c>
      <c r="G11" s="1"/>
      <c r="H11" s="1"/>
    </row>
    <row r="12" spans="1:8" x14ac:dyDescent="0.25">
      <c r="A12" s="68"/>
      <c r="B12" s="65"/>
      <c r="C12" s="12" t="s">
        <v>71</v>
      </c>
      <c r="D12" s="7" t="s">
        <v>158</v>
      </c>
      <c r="E12" s="1"/>
      <c r="F12" s="1"/>
      <c r="G12" s="1"/>
      <c r="H12" s="1"/>
    </row>
    <row r="13" spans="1:8" x14ac:dyDescent="0.25">
      <c r="A13" s="68"/>
      <c r="B13" s="65"/>
      <c r="C13" s="12" t="s">
        <v>72</v>
      </c>
      <c r="D13" s="7" t="s">
        <v>158</v>
      </c>
      <c r="E13" s="1"/>
      <c r="F13" s="1"/>
      <c r="G13" s="1"/>
      <c r="H13" s="1"/>
    </row>
    <row r="14" spans="1:8" x14ac:dyDescent="0.25">
      <c r="A14" s="68"/>
      <c r="B14" s="66"/>
      <c r="C14" s="12" t="s">
        <v>73</v>
      </c>
      <c r="D14" s="7" t="s">
        <v>158</v>
      </c>
      <c r="E14" s="1"/>
      <c r="F14" s="1" t="str">
        <f t="shared" si="0"/>
        <v/>
      </c>
      <c r="G14" s="1"/>
      <c r="H14" s="1"/>
    </row>
    <row r="15" spans="1:8" x14ac:dyDescent="0.25">
      <c r="A15" s="68"/>
      <c r="B15" s="13"/>
      <c r="C15" s="5"/>
      <c r="D15" s="8"/>
      <c r="E15" s="5"/>
      <c r="F15" s="5"/>
      <c r="G15" s="5"/>
      <c r="H15" s="19"/>
    </row>
    <row r="16" spans="1:8" x14ac:dyDescent="0.25">
      <c r="A16" s="68"/>
      <c r="B16" s="63" t="s">
        <v>74</v>
      </c>
      <c r="C16" s="12" t="s">
        <v>27</v>
      </c>
      <c r="D16" s="7" t="s">
        <v>158</v>
      </c>
      <c r="E16" s="1"/>
      <c r="F16" s="1" t="str">
        <f t="shared" ref="F16:F28" si="1">IF(D16="x","","x")</f>
        <v/>
      </c>
      <c r="G16" s="1"/>
      <c r="H16" s="18"/>
    </row>
    <row r="17" spans="1:8" x14ac:dyDescent="0.25">
      <c r="A17" s="68"/>
      <c r="B17" s="63"/>
      <c r="C17" s="12" t="s">
        <v>28</v>
      </c>
      <c r="D17" s="7" t="s">
        <v>158</v>
      </c>
      <c r="E17" s="1"/>
      <c r="F17" s="1" t="str">
        <f t="shared" si="1"/>
        <v/>
      </c>
      <c r="G17" s="1"/>
      <c r="H17" s="1"/>
    </row>
    <row r="18" spans="1:8" x14ac:dyDescent="0.25">
      <c r="A18" s="68"/>
      <c r="B18" s="63"/>
      <c r="C18" s="12" t="s">
        <v>29</v>
      </c>
      <c r="D18" s="7" t="s">
        <v>158</v>
      </c>
      <c r="E18" s="1"/>
      <c r="F18" s="1" t="str">
        <f t="shared" si="1"/>
        <v/>
      </c>
      <c r="G18" s="1"/>
      <c r="H18" s="1"/>
    </row>
    <row r="19" spans="1:8" x14ac:dyDescent="0.25">
      <c r="A19" s="68"/>
      <c r="B19" s="13"/>
      <c r="C19" s="5"/>
      <c r="D19" s="8"/>
      <c r="E19" s="5"/>
      <c r="F19" s="5"/>
      <c r="G19" s="5"/>
      <c r="H19" s="19"/>
    </row>
    <row r="20" spans="1:8" x14ac:dyDescent="0.25">
      <c r="A20" s="68"/>
      <c r="B20" s="63" t="s">
        <v>30</v>
      </c>
      <c r="C20" s="12" t="s">
        <v>31</v>
      </c>
      <c r="D20" s="7" t="s">
        <v>158</v>
      </c>
      <c r="E20" s="1"/>
      <c r="F20" s="1" t="str">
        <f t="shared" si="1"/>
        <v/>
      </c>
      <c r="G20" s="1"/>
      <c r="H20" s="1"/>
    </row>
    <row r="21" spans="1:8" x14ac:dyDescent="0.25">
      <c r="A21" s="68"/>
      <c r="B21" s="63"/>
      <c r="C21" s="12" t="s">
        <v>32</v>
      </c>
      <c r="D21" s="7" t="s">
        <v>158</v>
      </c>
      <c r="E21" s="1"/>
      <c r="F21" s="1" t="str">
        <f t="shared" si="1"/>
        <v/>
      </c>
      <c r="G21" s="1"/>
      <c r="H21" s="1"/>
    </row>
    <row r="22" spans="1:8" x14ac:dyDescent="0.25">
      <c r="A22" s="68"/>
      <c r="B22" s="63"/>
      <c r="C22" s="12" t="s">
        <v>33</v>
      </c>
      <c r="D22" s="7" t="s">
        <v>158</v>
      </c>
      <c r="E22" s="1"/>
      <c r="F22" s="1" t="str">
        <f t="shared" si="1"/>
        <v/>
      </c>
      <c r="G22" s="1"/>
      <c r="H22" s="1"/>
    </row>
    <row r="23" spans="1:8" x14ac:dyDescent="0.25">
      <c r="A23" s="68"/>
      <c r="B23" s="14"/>
      <c r="C23" s="5"/>
      <c r="D23" s="8"/>
      <c r="E23" s="5"/>
      <c r="F23" s="5"/>
      <c r="G23" s="5"/>
      <c r="H23" s="19"/>
    </row>
    <row r="24" spans="1:8" x14ac:dyDescent="0.25">
      <c r="A24" s="68"/>
      <c r="B24" s="63" t="s">
        <v>34</v>
      </c>
      <c r="C24" s="12" t="s">
        <v>35</v>
      </c>
      <c r="D24" s="7" t="s">
        <v>158</v>
      </c>
      <c r="E24" s="1"/>
      <c r="F24" s="1" t="str">
        <f t="shared" si="1"/>
        <v/>
      </c>
      <c r="G24" s="1"/>
      <c r="H24" s="1"/>
    </row>
    <row r="25" spans="1:8" x14ac:dyDescent="0.25">
      <c r="A25" s="68"/>
      <c r="B25" s="63"/>
      <c r="C25" s="12" t="s">
        <v>36</v>
      </c>
      <c r="D25" s="7" t="s">
        <v>158</v>
      </c>
      <c r="E25" s="1"/>
      <c r="F25" s="1" t="str">
        <f t="shared" si="1"/>
        <v/>
      </c>
      <c r="G25" s="1"/>
      <c r="H25" s="1"/>
    </row>
    <row r="26" spans="1:8" x14ac:dyDescent="0.25">
      <c r="A26" s="68"/>
      <c r="B26" s="63"/>
      <c r="C26" s="12" t="s">
        <v>37</v>
      </c>
      <c r="D26" s="7" t="s">
        <v>158</v>
      </c>
      <c r="E26" s="1"/>
      <c r="F26" s="1" t="str">
        <f t="shared" si="1"/>
        <v/>
      </c>
      <c r="G26" s="1"/>
      <c r="H26" s="1"/>
    </row>
    <row r="27" spans="1:8" x14ac:dyDescent="0.25">
      <c r="A27" s="68"/>
      <c r="B27" s="63"/>
      <c r="C27" s="12" t="s">
        <v>38</v>
      </c>
      <c r="D27" s="7" t="s">
        <v>158</v>
      </c>
      <c r="E27" s="1"/>
      <c r="F27" s="1"/>
      <c r="G27" s="1"/>
      <c r="H27" s="1"/>
    </row>
    <row r="28" spans="1:8" x14ac:dyDescent="0.25">
      <c r="A28" s="68"/>
      <c r="B28" s="63"/>
      <c r="C28" s="12" t="s">
        <v>39</v>
      </c>
      <c r="D28" s="7" t="s">
        <v>158</v>
      </c>
      <c r="E28" s="1"/>
      <c r="F28" s="1" t="str">
        <f t="shared" si="1"/>
        <v/>
      </c>
      <c r="G28" s="1"/>
      <c r="H28" s="1"/>
    </row>
    <row r="29" spans="1:8" x14ac:dyDescent="0.25">
      <c r="A29" s="69"/>
      <c r="B29" s="15"/>
      <c r="C29" s="16"/>
      <c r="D29" s="17"/>
      <c r="E29" s="17"/>
      <c r="F29" s="17"/>
      <c r="G29" s="17"/>
      <c r="H29" s="19"/>
    </row>
    <row r="30" spans="1:8" x14ac:dyDescent="0.25">
      <c r="A30" s="4"/>
    </row>
    <row r="31" spans="1:8" x14ac:dyDescent="0.25">
      <c r="A31" s="4"/>
    </row>
    <row r="32" spans="1:8" x14ac:dyDescent="0.25">
      <c r="A32" s="4"/>
    </row>
    <row r="33" spans="1:6" x14ac:dyDescent="0.25">
      <c r="A33" s="4"/>
    </row>
    <row r="34" spans="1:6" x14ac:dyDescent="0.25">
      <c r="A34" s="4"/>
    </row>
    <row r="35" spans="1:6" x14ac:dyDescent="0.25">
      <c r="A35" s="4"/>
    </row>
    <row r="36" spans="1:6" x14ac:dyDescent="0.25">
      <c r="A36" s="4"/>
    </row>
    <row r="37" spans="1:6" x14ac:dyDescent="0.25">
      <c r="C37" s="9" t="s">
        <v>139</v>
      </c>
      <c r="D37">
        <f>COUNTIF(D8:D28,"x")</f>
        <v>18</v>
      </c>
      <c r="F37">
        <f t="shared" ref="F37" si="2">COUNTIF(F8:F28,"x")</f>
        <v>0</v>
      </c>
    </row>
  </sheetData>
  <mergeCells count="6">
    <mergeCell ref="A1:F1"/>
    <mergeCell ref="B8:B14"/>
    <mergeCell ref="B16:B18"/>
    <mergeCell ref="B20:B22"/>
    <mergeCell ref="B24:B28"/>
    <mergeCell ref="A8:A29"/>
  </mergeCells>
  <phoneticPr fontId="4" type="noConversion"/>
  <conditionalFormatting sqref="F30:F36">
    <cfRule type="cellIs" dxfId="7" priority="0" stopIfTrue="1" operator="equal">
      <formula>$D$8</formula>
    </cfRule>
    <cfRule type="cellIs" dxfId="6" priority="0" stopIfTrue="1" operator="equal">
      <formula>"x"</formula>
    </cfRule>
  </conditionalFormatting>
  <conditionalFormatting sqref="D29:H29 D16:D18 D19:H19 D20:D22 D23:H23 D8:D14 D30:D36 D24:D28">
    <cfRule type="cellIs" dxfId="5" priority="1" stopIfTrue="1" operator="equal">
      <formula>"x"</formula>
    </cfRule>
  </conditionalFormatting>
  <conditionalFormatting sqref="F8:F14 F16:F18 F20:F22 F24:F28">
    <cfRule type="cellIs" dxfId="4" priority="2" stopIfTrue="1" operator="equal">
      <formula>"x"</formula>
    </cfRule>
  </conditionalFormatting>
  <pageMargins left="0.75" right="0.75" top="1" bottom="1" header="0.5" footer="0.5"/>
  <pageSetup paperSize="0" orientation="portrait" horizontalDpi="4294967292" verticalDpi="4294967292"/>
  <extLst>
    <ext xmlns:mx="http://schemas.microsoft.com/office/mac/excel/2008/main" uri="http://schemas.microsoft.com/office/mac/excel/2008/main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7"/>
  <sheetViews>
    <sheetView showGridLines="0" topLeftCell="B1" zoomScale="75" zoomScaleNormal="75" zoomScalePageLayoutView="150" workbookViewId="0">
      <selection activeCell="F8" sqref="F8"/>
    </sheetView>
  </sheetViews>
  <sheetFormatPr baseColWidth="10" defaultRowHeight="15.75" x14ac:dyDescent="0.25"/>
  <cols>
    <col min="1" max="1" width="24.5" customWidth="1"/>
    <col min="2" max="2" width="25.375" customWidth="1"/>
    <col min="3" max="3" width="47.875" customWidth="1"/>
    <col min="4" max="4" width="11" customWidth="1"/>
    <col min="5" max="5" width="3.125" customWidth="1"/>
    <col min="7" max="7" width="3" customWidth="1"/>
    <col min="8" max="8" width="26.875" customWidth="1"/>
  </cols>
  <sheetData>
    <row r="1" spans="1:8" ht="22.5" x14ac:dyDescent="0.25">
      <c r="A1" s="62" t="s">
        <v>40</v>
      </c>
      <c r="B1" s="62"/>
      <c r="C1" s="62"/>
      <c r="D1" s="62"/>
      <c r="E1" s="62"/>
      <c r="F1" s="62"/>
    </row>
    <row r="2" spans="1:8" x14ac:dyDescent="0.25">
      <c r="A2" s="2" t="s">
        <v>156</v>
      </c>
      <c r="B2" s="24" t="str">
        <f>IF(ISBLANK('DOMAINE 1'!B2),"",'DOMAINE 1'!B2)</f>
        <v/>
      </c>
    </row>
    <row r="3" spans="1:8" ht="16.5" thickBot="1" x14ac:dyDescent="0.3">
      <c r="A3" s="22" t="s">
        <v>159</v>
      </c>
      <c r="B3" t="str">
        <f>IF(ISBLANK('DOMAINE 1'!B3),"",'DOMAINE 1'!B3)</f>
        <v xml:space="preserve">cgo </v>
      </c>
    </row>
    <row r="4" spans="1:8" ht="32.25" thickBot="1" x14ac:dyDescent="0.35">
      <c r="A4" s="23" t="s">
        <v>155</v>
      </c>
      <c r="B4" t="str">
        <f>IF(ISBLANK('DOMAINE 1'!B4),"",'DOMAINE 1'!B4)</f>
        <v/>
      </c>
      <c r="C4" s="10" t="s">
        <v>41</v>
      </c>
      <c r="D4" s="11">
        <f>COUNTIF(F8:F28,"x")/D37</f>
        <v>0.10526315789473684</v>
      </c>
    </row>
    <row r="5" spans="1:8" x14ac:dyDescent="0.25">
      <c r="A5" s="22" t="s">
        <v>160</v>
      </c>
      <c r="B5" t="str">
        <f>IF(ISBLANK('DOMAINE 1'!B5),"",'DOMAINE 1'!B5)</f>
        <v/>
      </c>
    </row>
    <row r="7" spans="1:8" ht="18.75" x14ac:dyDescent="0.3">
      <c r="A7" s="3" t="s">
        <v>161</v>
      </c>
      <c r="B7" s="3" t="s">
        <v>162</v>
      </c>
      <c r="C7" s="3" t="s">
        <v>163</v>
      </c>
      <c r="D7" s="3" t="s">
        <v>164</v>
      </c>
      <c r="E7" s="3"/>
      <c r="F7" s="3" t="s">
        <v>138</v>
      </c>
      <c r="G7" s="1"/>
      <c r="H7" s="6" t="s">
        <v>137</v>
      </c>
    </row>
    <row r="8" spans="1:8" x14ac:dyDescent="0.25">
      <c r="A8" s="67" t="s">
        <v>42</v>
      </c>
      <c r="B8" s="64" t="s">
        <v>43</v>
      </c>
      <c r="C8" s="12" t="s">
        <v>44</v>
      </c>
      <c r="D8" s="50" t="s">
        <v>165</v>
      </c>
      <c r="E8" s="1"/>
      <c r="F8" s="7"/>
      <c r="G8" s="1"/>
      <c r="H8" s="1"/>
    </row>
    <row r="9" spans="1:8" x14ac:dyDescent="0.25">
      <c r="A9" s="68"/>
      <c r="B9" s="65"/>
      <c r="C9" s="12" t="s">
        <v>45</v>
      </c>
      <c r="D9" s="50" t="s">
        <v>165</v>
      </c>
      <c r="E9" s="1"/>
      <c r="F9" s="7" t="str">
        <f t="shared" ref="F9:F13" si="0">IF(D9="x","","x")</f>
        <v/>
      </c>
      <c r="G9" s="1"/>
      <c r="H9" s="1"/>
    </row>
    <row r="10" spans="1:8" x14ac:dyDescent="0.25">
      <c r="A10" s="68"/>
      <c r="B10" s="65"/>
      <c r="C10" s="12" t="s">
        <v>46</v>
      </c>
      <c r="D10" s="7" t="s">
        <v>158</v>
      </c>
      <c r="E10" s="1"/>
      <c r="F10" s="7" t="s">
        <v>165</v>
      </c>
      <c r="G10" s="1"/>
      <c r="H10" s="1"/>
    </row>
    <row r="11" spans="1:8" x14ac:dyDescent="0.25">
      <c r="A11" s="68"/>
      <c r="B11" s="65"/>
      <c r="C11" s="12" t="s">
        <v>47</v>
      </c>
      <c r="D11" s="7" t="s">
        <v>158</v>
      </c>
      <c r="E11" s="1"/>
      <c r="F11" s="7" t="str">
        <f t="shared" si="0"/>
        <v/>
      </c>
      <c r="G11" s="1"/>
      <c r="H11" s="1"/>
    </row>
    <row r="12" spans="1:8" x14ac:dyDescent="0.25">
      <c r="A12" s="68"/>
      <c r="B12" s="65"/>
      <c r="C12" s="12" t="s">
        <v>48</v>
      </c>
      <c r="D12" s="7" t="s">
        <v>158</v>
      </c>
      <c r="E12" s="1"/>
      <c r="F12" s="7"/>
      <c r="G12" s="1"/>
      <c r="H12" s="1"/>
    </row>
    <row r="13" spans="1:8" x14ac:dyDescent="0.25">
      <c r="A13" s="68"/>
      <c r="B13" s="66"/>
      <c r="C13" s="12" t="s">
        <v>49</v>
      </c>
      <c r="D13" s="7" t="s">
        <v>158</v>
      </c>
      <c r="E13" s="1"/>
      <c r="F13" s="7" t="str">
        <f t="shared" si="0"/>
        <v/>
      </c>
      <c r="G13" s="1"/>
      <c r="H13" s="1"/>
    </row>
    <row r="14" spans="1:8" x14ac:dyDescent="0.25">
      <c r="A14" s="68"/>
      <c r="B14" s="13"/>
      <c r="C14" s="5"/>
      <c r="D14" s="8"/>
      <c r="E14" s="5"/>
      <c r="F14" s="8"/>
      <c r="G14" s="5"/>
      <c r="H14" s="19"/>
    </row>
    <row r="15" spans="1:8" x14ac:dyDescent="0.25">
      <c r="A15" s="68"/>
      <c r="B15" s="63" t="s">
        <v>0</v>
      </c>
      <c r="C15" s="12" t="s">
        <v>1</v>
      </c>
      <c r="D15" s="7" t="s">
        <v>158</v>
      </c>
      <c r="E15" s="1"/>
      <c r="F15" s="7" t="s">
        <v>165</v>
      </c>
      <c r="G15" s="1"/>
      <c r="H15" s="18"/>
    </row>
    <row r="16" spans="1:8" x14ac:dyDescent="0.25">
      <c r="A16" s="68"/>
      <c r="B16" s="63"/>
      <c r="C16" s="12" t="s">
        <v>2</v>
      </c>
      <c r="D16" s="7" t="s">
        <v>158</v>
      </c>
      <c r="E16" s="1"/>
      <c r="F16" s="7" t="str">
        <f t="shared" ref="F16:F28" si="1">IF(D16="x","","x")</f>
        <v/>
      </c>
      <c r="G16" s="1"/>
      <c r="H16" s="1"/>
    </row>
    <row r="17" spans="1:8" x14ac:dyDescent="0.25">
      <c r="A17" s="68"/>
      <c r="B17" s="63"/>
      <c r="C17" s="12" t="s">
        <v>3</v>
      </c>
      <c r="D17" s="7" t="s">
        <v>158</v>
      </c>
      <c r="E17" s="1"/>
      <c r="F17" s="7" t="str">
        <f t="shared" si="1"/>
        <v/>
      </c>
      <c r="G17" s="1"/>
      <c r="H17" s="1"/>
    </row>
    <row r="18" spans="1:8" x14ac:dyDescent="0.25">
      <c r="A18" s="68"/>
      <c r="B18" s="63"/>
      <c r="C18" s="12" t="s">
        <v>4</v>
      </c>
      <c r="D18" s="7" t="s">
        <v>158</v>
      </c>
      <c r="E18" s="1"/>
      <c r="F18" s="7" t="str">
        <f t="shared" si="1"/>
        <v/>
      </c>
      <c r="G18" s="1"/>
      <c r="H18" s="1"/>
    </row>
    <row r="19" spans="1:8" x14ac:dyDescent="0.25">
      <c r="A19" s="68"/>
      <c r="B19" s="63"/>
      <c r="C19" s="12" t="s">
        <v>5</v>
      </c>
      <c r="D19" s="7" t="s">
        <v>158</v>
      </c>
      <c r="E19" s="1"/>
      <c r="F19" s="7"/>
      <c r="G19" s="1"/>
      <c r="H19" s="1"/>
    </row>
    <row r="20" spans="1:8" x14ac:dyDescent="0.25">
      <c r="A20" s="68"/>
      <c r="B20" s="63"/>
      <c r="C20" s="12" t="s">
        <v>6</v>
      </c>
      <c r="D20" s="7" t="s">
        <v>158</v>
      </c>
      <c r="E20" s="1"/>
      <c r="F20" s="7"/>
      <c r="G20" s="1"/>
      <c r="H20" s="1"/>
    </row>
    <row r="21" spans="1:8" x14ac:dyDescent="0.25">
      <c r="A21" s="68"/>
      <c r="B21" s="63"/>
      <c r="C21" s="12" t="s">
        <v>7</v>
      </c>
      <c r="D21" s="7" t="s">
        <v>158</v>
      </c>
      <c r="E21" s="1"/>
      <c r="F21" s="7"/>
      <c r="G21" s="1"/>
      <c r="H21" s="1"/>
    </row>
    <row r="22" spans="1:8" x14ac:dyDescent="0.25">
      <c r="A22" s="68"/>
      <c r="B22" s="63"/>
      <c r="C22" s="12" t="s">
        <v>8</v>
      </c>
      <c r="D22" s="7" t="s">
        <v>158</v>
      </c>
      <c r="E22" s="1"/>
      <c r="F22" s="7" t="str">
        <f t="shared" si="1"/>
        <v/>
      </c>
      <c r="G22" s="1"/>
      <c r="H22" s="1"/>
    </row>
    <row r="23" spans="1:8" x14ac:dyDescent="0.25">
      <c r="A23" s="68"/>
      <c r="B23" s="13"/>
      <c r="C23" s="5"/>
      <c r="D23" s="8"/>
      <c r="E23" s="5"/>
      <c r="F23" s="8"/>
      <c r="G23" s="5"/>
      <c r="H23" s="19"/>
    </row>
    <row r="24" spans="1:8" x14ac:dyDescent="0.25">
      <c r="A24" s="68"/>
      <c r="B24" s="63" t="s">
        <v>9</v>
      </c>
      <c r="C24" s="12" t="s">
        <v>10</v>
      </c>
      <c r="D24" s="7" t="s">
        <v>158</v>
      </c>
      <c r="E24" s="1"/>
      <c r="F24" s="7" t="str">
        <f t="shared" si="1"/>
        <v/>
      </c>
      <c r="G24" s="1"/>
      <c r="H24" s="1"/>
    </row>
    <row r="25" spans="1:8" x14ac:dyDescent="0.25">
      <c r="A25" s="68"/>
      <c r="B25" s="63"/>
      <c r="C25" s="12" t="s">
        <v>11</v>
      </c>
      <c r="D25" s="7" t="s">
        <v>158</v>
      </c>
      <c r="E25" s="1"/>
      <c r="F25" s="7" t="str">
        <f t="shared" si="1"/>
        <v/>
      </c>
      <c r="G25" s="1"/>
      <c r="H25" s="1"/>
    </row>
    <row r="26" spans="1:8" x14ac:dyDescent="0.25">
      <c r="A26" s="68"/>
      <c r="B26" s="63"/>
      <c r="C26" s="12" t="s">
        <v>12</v>
      </c>
      <c r="D26" s="7" t="s">
        <v>158</v>
      </c>
      <c r="E26" s="1"/>
      <c r="F26" s="7" t="str">
        <f t="shared" si="1"/>
        <v/>
      </c>
      <c r="G26" s="1"/>
      <c r="H26" s="1"/>
    </row>
    <row r="27" spans="1:8" x14ac:dyDescent="0.25">
      <c r="A27" s="68"/>
      <c r="B27" s="63"/>
      <c r="C27" s="12" t="s">
        <v>13</v>
      </c>
      <c r="D27" s="7" t="s">
        <v>158</v>
      </c>
      <c r="E27" s="1"/>
      <c r="F27" s="7" t="str">
        <f t="shared" si="1"/>
        <v/>
      </c>
      <c r="G27" s="1"/>
      <c r="H27" s="1"/>
    </row>
    <row r="28" spans="1:8" x14ac:dyDescent="0.25">
      <c r="A28" s="68"/>
      <c r="B28" s="63"/>
      <c r="C28" s="12" t="s">
        <v>14</v>
      </c>
      <c r="D28" s="7" t="s">
        <v>158</v>
      </c>
      <c r="E28" s="1"/>
      <c r="F28" s="7" t="str">
        <f t="shared" si="1"/>
        <v/>
      </c>
      <c r="G28" s="1"/>
      <c r="H28" s="1"/>
    </row>
    <row r="29" spans="1:8" x14ac:dyDescent="0.25">
      <c r="A29" s="69"/>
      <c r="B29" s="15"/>
      <c r="C29" s="16"/>
      <c r="D29" s="17"/>
      <c r="E29" s="17"/>
      <c r="F29" s="17"/>
      <c r="G29" s="17"/>
      <c r="H29" s="19"/>
    </row>
    <row r="30" spans="1:8" x14ac:dyDescent="0.25">
      <c r="A30" s="4"/>
    </row>
    <row r="31" spans="1:8" x14ac:dyDescent="0.25">
      <c r="A31" s="4"/>
    </row>
    <row r="32" spans="1:8" x14ac:dyDescent="0.25">
      <c r="A32" s="4"/>
    </row>
    <row r="33" spans="1:6" x14ac:dyDescent="0.25">
      <c r="A33" s="4"/>
    </row>
    <row r="34" spans="1:6" x14ac:dyDescent="0.25">
      <c r="A34" s="4"/>
    </row>
    <row r="35" spans="1:6" x14ac:dyDescent="0.25">
      <c r="A35" s="4"/>
    </row>
    <row r="36" spans="1:6" x14ac:dyDescent="0.25">
      <c r="A36" s="4"/>
    </row>
    <row r="37" spans="1:6" x14ac:dyDescent="0.25">
      <c r="C37" s="9" t="s">
        <v>139</v>
      </c>
      <c r="D37">
        <f>COUNTIF(D8:D28,"x")</f>
        <v>19</v>
      </c>
      <c r="F37">
        <f t="shared" ref="F37" si="2">COUNTIF(F8:F28,"x")</f>
        <v>2</v>
      </c>
    </row>
  </sheetData>
  <mergeCells count="5">
    <mergeCell ref="A1:F1"/>
    <mergeCell ref="B8:B13"/>
    <mergeCell ref="B15:B22"/>
    <mergeCell ref="B24:B28"/>
    <mergeCell ref="A8:A29"/>
  </mergeCells>
  <phoneticPr fontId="4" type="noConversion"/>
  <conditionalFormatting sqref="F30:F36">
    <cfRule type="cellIs" dxfId="3" priority="0" stopIfTrue="1" operator="equal">
      <formula>$D$8</formula>
    </cfRule>
    <cfRule type="cellIs" dxfId="2" priority="0" stopIfTrue="1" operator="equal">
      <formula>"x"</formula>
    </cfRule>
  </conditionalFormatting>
  <conditionalFormatting sqref="D29:H29 D8:D13 D23:H23 D24:D28 D30:D36 D15:D22">
    <cfRule type="cellIs" dxfId="1" priority="1" stopIfTrue="1" operator="equal">
      <formula>"x"</formula>
    </cfRule>
  </conditionalFormatting>
  <conditionalFormatting sqref="F8:F13 F15:F22 F24:F28">
    <cfRule type="cellIs" dxfId="0" priority="2" stopIfTrue="1" operator="equal">
      <formula>"x"</formula>
    </cfRule>
  </conditionalFormatting>
  <pageMargins left="0.75" right="0.75" top="1" bottom="1" header="0.5" footer="0.5"/>
  <pageSetup paperSize="0" orientation="portrait" horizontalDpi="4294967292" verticalDpi="4294967292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6</vt:i4>
      </vt:variant>
    </vt:vector>
  </HeadingPairs>
  <TitlesOfParts>
    <vt:vector size="6" baseType="lpstr">
      <vt:lpstr>Tableau de bord</vt:lpstr>
      <vt:lpstr>DOMAINE 1</vt:lpstr>
      <vt:lpstr>DOMAINE 2</vt:lpstr>
      <vt:lpstr>DOMAINE 3</vt:lpstr>
      <vt:lpstr>DOMAINE 4</vt:lpstr>
      <vt:lpstr>DOMAINE 5</vt:lpstr>
    </vt:vector>
  </TitlesOfParts>
  <Company>maison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 B</dc:creator>
  <cp:lastModifiedBy>utilisateu</cp:lastModifiedBy>
  <cp:lastPrinted>2013-12-05T16:52:50Z</cp:lastPrinted>
  <dcterms:created xsi:type="dcterms:W3CDTF">2013-04-18T06:59:17Z</dcterms:created>
  <dcterms:modified xsi:type="dcterms:W3CDTF">2014-05-27T14:36:07Z</dcterms:modified>
</cp:coreProperties>
</file>